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Blad1" sheetId="1" r:id="rId1"/>
    <sheet name="Blad3" sheetId="2" r:id="rId2"/>
  </sheets>
  <definedNames/>
  <calcPr fullCalcOnLoad="1"/>
</workbook>
</file>

<file path=xl/comments1.xml><?xml version="1.0" encoding="utf-8"?>
<comments xmlns="http://schemas.openxmlformats.org/spreadsheetml/2006/main">
  <authors>
    <author>Ludo Van de Sande</author>
  </authors>
  <commentList>
    <comment ref="A129" authorId="0">
      <text>
        <r>
          <rPr>
            <b/>
            <sz val="9"/>
            <rFont val="Tahoma"/>
            <family val="2"/>
          </rPr>
          <t>Ludo Van de Sande: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<sst xmlns="http://schemas.openxmlformats.org/spreadsheetml/2006/main" count="1036" uniqueCount="391">
  <si>
    <t xml:space="preserve"> </t>
  </si>
  <si>
    <t>RANGSCHIKKING FOND - HALVE FOND HEREN</t>
  </si>
  <si>
    <t>FLAC</t>
  </si>
  <si>
    <t>JURGEN</t>
  </si>
  <si>
    <t>DEPUYDT</t>
  </si>
  <si>
    <t>PATRICK</t>
  </si>
  <si>
    <t>PIETER</t>
  </si>
  <si>
    <t>MACW</t>
  </si>
  <si>
    <t>TELIER</t>
  </si>
  <si>
    <t>GASTON</t>
  </si>
  <si>
    <t>MARC</t>
  </si>
  <si>
    <t>AZW</t>
  </si>
  <si>
    <t>AVMO</t>
  </si>
  <si>
    <t>RCG</t>
  </si>
  <si>
    <t>ROLAND</t>
  </si>
  <si>
    <t>NA</t>
  </si>
  <si>
    <t>RANGSCHIKKING SPURT-HORDEN HEREN</t>
  </si>
  <si>
    <t>VERHAEGEN</t>
  </si>
  <si>
    <t>HUGO</t>
  </si>
  <si>
    <t>RONALD</t>
  </si>
  <si>
    <t>ACME</t>
  </si>
  <si>
    <t>JOHAN</t>
  </si>
  <si>
    <t>LOOI</t>
  </si>
  <si>
    <t>BERVOETS</t>
  </si>
  <si>
    <t>RONNY</t>
  </si>
  <si>
    <t>YVES</t>
  </si>
  <si>
    <t>VITA</t>
  </si>
  <si>
    <t>MOENS</t>
  </si>
  <si>
    <t>CAROLUS</t>
  </si>
  <si>
    <t>WIM</t>
  </si>
  <si>
    <t>RANGSCHIKKING SPRINGEN HEREN</t>
  </si>
  <si>
    <t>JACQUES</t>
  </si>
  <si>
    <t>DE ROCKER</t>
  </si>
  <si>
    <t>LEOPOLD</t>
  </si>
  <si>
    <t>WYLLEMAN</t>
  </si>
  <si>
    <t xml:space="preserve">BERVOETS </t>
  </si>
  <si>
    <t>ERIC</t>
  </si>
  <si>
    <t>RANGSCHIKKING WERPEN HEREN</t>
  </si>
  <si>
    <t>WILFRIED</t>
  </si>
  <si>
    <t>FERNAND</t>
  </si>
  <si>
    <t>LUTZ</t>
  </si>
  <si>
    <t>THEODORE</t>
  </si>
  <si>
    <t>DE GEEST</t>
  </si>
  <si>
    <t>DORME</t>
  </si>
  <si>
    <t>WILLY</t>
  </si>
  <si>
    <t>RANGSCHIKKING SPURT-HORDEN DAMES</t>
  </si>
  <si>
    <t>VAN ROSENDAAL</t>
  </si>
  <si>
    <t>EDITH</t>
  </si>
  <si>
    <t>DE MUNCK</t>
  </si>
  <si>
    <t>ERLINDE</t>
  </si>
  <si>
    <t>VINDEVOGHEL</t>
  </si>
  <si>
    <t>SOFIE</t>
  </si>
  <si>
    <t>RANGSCHIKKING FOND - HALVE FOND DAMES</t>
  </si>
  <si>
    <t>SABINE</t>
  </si>
  <si>
    <t>DEVOS</t>
  </si>
  <si>
    <t>AN</t>
  </si>
  <si>
    <t>RANGSCHIKKING SPRINGEN DAMES</t>
  </si>
  <si>
    <t>RANGSCHIKKING WERPEN DAMES</t>
  </si>
  <si>
    <t>HANSSENS</t>
  </si>
  <si>
    <t>RACHEL</t>
  </si>
  <si>
    <t>DE KEYZER</t>
  </si>
  <si>
    <t>ODETTE</t>
  </si>
  <si>
    <t>FRANCKX</t>
  </si>
  <si>
    <t>MAGDA</t>
  </si>
  <si>
    <t>VERBEEK</t>
  </si>
  <si>
    <t>ANDREAS</t>
  </si>
  <si>
    <t>VAN GANSBEKE</t>
  </si>
  <si>
    <t>BACART</t>
  </si>
  <si>
    <t>GEORGES</t>
  </si>
  <si>
    <t>NIC</t>
  </si>
  <si>
    <t>VALERIE</t>
  </si>
  <si>
    <t>OPEN MASTERSCRITERIUM AVMO-ASVO-OB-DEIN</t>
  </si>
  <si>
    <t>PUNTEN</t>
  </si>
  <si>
    <t xml:space="preserve">STAX </t>
  </si>
  <si>
    <t xml:space="preserve">ASVO </t>
  </si>
  <si>
    <t xml:space="preserve">AZW  </t>
  </si>
  <si>
    <t xml:space="preserve">RCG  </t>
  </si>
  <si>
    <t xml:space="preserve">NA   </t>
  </si>
  <si>
    <t xml:space="preserve">FLAC </t>
  </si>
  <si>
    <t xml:space="preserve">LOOI </t>
  </si>
  <si>
    <t>W60</t>
  </si>
  <si>
    <t>W45</t>
  </si>
  <si>
    <t>W55</t>
  </si>
  <si>
    <t>W50</t>
  </si>
  <si>
    <t>W40</t>
  </si>
  <si>
    <t>W35</t>
  </si>
  <si>
    <t>CARINE</t>
  </si>
  <si>
    <t>VAN BELLEGHEM</t>
  </si>
  <si>
    <t xml:space="preserve">DEIN </t>
  </si>
  <si>
    <t xml:space="preserve">KAAG </t>
  </si>
  <si>
    <t xml:space="preserve">RIEM </t>
  </si>
  <si>
    <t>HILDE</t>
  </si>
  <si>
    <t>VAN HULLE</t>
  </si>
  <si>
    <t>NATASCHA</t>
  </si>
  <si>
    <t xml:space="preserve">ACW  </t>
  </si>
  <si>
    <t xml:space="preserve">OB   </t>
  </si>
  <si>
    <t>W85</t>
  </si>
  <si>
    <t>DISCUS</t>
  </si>
  <si>
    <t>DHONT</t>
  </si>
  <si>
    <t>VAN HECKE</t>
  </si>
  <si>
    <t>HOOG</t>
  </si>
  <si>
    <t>CONNY</t>
  </si>
  <si>
    <t>ROGIERS</t>
  </si>
  <si>
    <t>SPEER</t>
  </si>
  <si>
    <t xml:space="preserve">BRAB </t>
  </si>
  <si>
    <t>VER</t>
  </si>
  <si>
    <t>KOGEL</t>
  </si>
  <si>
    <t>HASPESLAGH</t>
  </si>
  <si>
    <t>CHARLOTTE</t>
  </si>
  <si>
    <t>LUYTENS</t>
  </si>
  <si>
    <t>RAM</t>
  </si>
  <si>
    <t>M50</t>
  </si>
  <si>
    <t>M70</t>
  </si>
  <si>
    <t>M55</t>
  </si>
  <si>
    <t>M45</t>
  </si>
  <si>
    <t>M60</t>
  </si>
  <si>
    <t>M40</t>
  </si>
  <si>
    <t>M35</t>
  </si>
  <si>
    <t>FRANKY</t>
  </si>
  <si>
    <t>FREDERIK</t>
  </si>
  <si>
    <t>CORTVRINDT</t>
  </si>
  <si>
    <t>DE PAUW</t>
  </si>
  <si>
    <t>DESCHAMPS</t>
  </si>
  <si>
    <t>ZAMAN</t>
  </si>
  <si>
    <t>BLEYAERT</t>
  </si>
  <si>
    <t>RASENBERG</t>
  </si>
  <si>
    <t>TOM</t>
  </si>
  <si>
    <t>JOHNNY</t>
  </si>
  <si>
    <t>DEGIETER</t>
  </si>
  <si>
    <t xml:space="preserve">USTA </t>
  </si>
  <si>
    <t>M65</t>
  </si>
  <si>
    <t xml:space="preserve">MACW </t>
  </si>
  <si>
    <t>M80</t>
  </si>
  <si>
    <t>ANDRE</t>
  </si>
  <si>
    <t>DAENENS</t>
  </si>
  <si>
    <t>VAN DER STEEN</t>
  </si>
  <si>
    <t>LONGEVAL</t>
  </si>
  <si>
    <t>BRAEMS</t>
  </si>
  <si>
    <t xml:space="preserve">DE ROCKER  </t>
  </si>
  <si>
    <t>DE VREEZE</t>
  </si>
  <si>
    <t>SOMERS</t>
  </si>
  <si>
    <t>HAC</t>
  </si>
  <si>
    <t>RUDY</t>
  </si>
  <si>
    <t>ROESBEKE</t>
  </si>
  <si>
    <t>STEIJVERS</t>
  </si>
  <si>
    <t>PETER</t>
  </si>
  <si>
    <t>BRUGGE (OB) 28/06/15</t>
  </si>
  <si>
    <t>CORRECTIE</t>
  </si>
  <si>
    <t>300m</t>
  </si>
  <si>
    <t>100m</t>
  </si>
  <si>
    <t>400m</t>
  </si>
  <si>
    <t>BONUS</t>
  </si>
  <si>
    <t>TOTAAL</t>
  </si>
  <si>
    <t>200m</t>
  </si>
  <si>
    <t>800m</t>
  </si>
  <si>
    <t>3000m</t>
  </si>
  <si>
    <t>HAMER</t>
  </si>
  <si>
    <t>2000m</t>
  </si>
  <si>
    <t>1500m</t>
  </si>
  <si>
    <t>16 mei 2016 – Tielt (AVMO)</t>
  </si>
  <si>
    <t>26 juni 2016 – Brugge (OB)</t>
  </si>
  <si>
    <t>TIELT (AVMO) 16/05/16</t>
  </si>
  <si>
    <t>HOFFMAN</t>
  </si>
  <si>
    <t>GLENN</t>
  </si>
  <si>
    <t>JEANMOTTE</t>
  </si>
  <si>
    <t>DANIEL</t>
  </si>
  <si>
    <t>OSGA</t>
  </si>
  <si>
    <t>BOSSU</t>
  </si>
  <si>
    <t>TJORVEN</t>
  </si>
  <si>
    <t>LIER</t>
  </si>
  <si>
    <t xml:space="preserve">CORTVRINDT </t>
  </si>
  <si>
    <t xml:space="preserve">BRAEMS </t>
  </si>
  <si>
    <t>AVLO</t>
  </si>
  <si>
    <t>BOSSUE</t>
  </si>
  <si>
    <t xml:space="preserve">STEIJVERS </t>
  </si>
  <si>
    <t>GEVAERT</t>
  </si>
  <si>
    <t>NIKO</t>
  </si>
  <si>
    <t>CABAY</t>
  </si>
  <si>
    <t>JEAN LOUIS</t>
  </si>
  <si>
    <t>WACO</t>
  </si>
  <si>
    <t>STAX</t>
  </si>
  <si>
    <t>LAUREYS</t>
  </si>
  <si>
    <t>DIDIER</t>
  </si>
  <si>
    <t>BUTER</t>
  </si>
  <si>
    <t>VAN DE VELDE</t>
  </si>
  <si>
    <t>DAC</t>
  </si>
  <si>
    <t>JEAN</t>
  </si>
  <si>
    <t>VAN BRUWAENE</t>
  </si>
  <si>
    <t>RUDI</t>
  </si>
  <si>
    <t>JANSSEUNE</t>
  </si>
  <si>
    <t>DOMINIQUE</t>
  </si>
  <si>
    <t>VANDEVELDE</t>
  </si>
  <si>
    <t>HERMAN</t>
  </si>
  <si>
    <t>ZA</t>
  </si>
  <si>
    <t>LE ROY</t>
  </si>
  <si>
    <t>DEIN</t>
  </si>
  <si>
    <t>GOOVAERTS</t>
  </si>
  <si>
    <t>HUWEL</t>
  </si>
  <si>
    <t>ASVO</t>
  </si>
  <si>
    <t xml:space="preserve">LAZOU </t>
  </si>
  <si>
    <t>MATHIEU</t>
  </si>
  <si>
    <t>KAAG</t>
  </si>
  <si>
    <t>6.01.31</t>
  </si>
  <si>
    <t>VERKAEMER</t>
  </si>
  <si>
    <t>BART</t>
  </si>
  <si>
    <t>6.09.16</t>
  </si>
  <si>
    <t>DE KETELAERE</t>
  </si>
  <si>
    <t>CHRISTOPHE</t>
  </si>
  <si>
    <t>6.18.93</t>
  </si>
  <si>
    <t>VANDEWATTIJNE</t>
  </si>
  <si>
    <t>MARNIX</t>
  </si>
  <si>
    <t>ACG</t>
  </si>
  <si>
    <t>6.24.02</t>
  </si>
  <si>
    <t>PAUWELIJN</t>
  </si>
  <si>
    <t>JOOST</t>
  </si>
  <si>
    <t>6.32.79</t>
  </si>
  <si>
    <t>LANNOO</t>
  </si>
  <si>
    <t>DIRK</t>
  </si>
  <si>
    <t>6.35.99</t>
  </si>
  <si>
    <t>MARTENS</t>
  </si>
  <si>
    <t>FREDDY</t>
  </si>
  <si>
    <t>6.37.94</t>
  </si>
  <si>
    <t>6.59.28</t>
  </si>
  <si>
    <t>CLAUS</t>
  </si>
  <si>
    <t>RIEM</t>
  </si>
  <si>
    <t>7.04.57</t>
  </si>
  <si>
    <t>DEMETTER</t>
  </si>
  <si>
    <t>7.17.08</t>
  </si>
  <si>
    <t xml:space="preserve">HAES </t>
  </si>
  <si>
    <t>LUC</t>
  </si>
  <si>
    <t>7.41.80</t>
  </si>
  <si>
    <t>VAN  NIEUWENHUYSE</t>
  </si>
  <si>
    <t>7.46.20</t>
  </si>
  <si>
    <t>CAMBIER</t>
  </si>
  <si>
    <t xml:space="preserve">PIET </t>
  </si>
  <si>
    <t>7.51.30</t>
  </si>
  <si>
    <t>MARIEN</t>
  </si>
  <si>
    <t>KOEN</t>
  </si>
  <si>
    <t>KAPE</t>
  </si>
  <si>
    <t>8.07.96</t>
  </si>
  <si>
    <t>8.11.94</t>
  </si>
  <si>
    <t>8.16.65</t>
  </si>
  <si>
    <t>8.25.42</t>
  </si>
  <si>
    <t>DANNY</t>
  </si>
  <si>
    <t>2.25.10</t>
  </si>
  <si>
    <t>2.29.70</t>
  </si>
  <si>
    <t>2.45.88</t>
  </si>
  <si>
    <t>3.06.29</t>
  </si>
  <si>
    <t>DE SMEDT</t>
  </si>
  <si>
    <t>3.45.42</t>
  </si>
  <si>
    <t>3.05.17</t>
  </si>
  <si>
    <t>BRAECKEVELT</t>
  </si>
  <si>
    <t>BRECHT</t>
  </si>
  <si>
    <t>VAN POUCKE</t>
  </si>
  <si>
    <t>2.12.24</t>
  </si>
  <si>
    <t>VERTRIEST</t>
  </si>
  <si>
    <t>2.12.42</t>
  </si>
  <si>
    <t>2.13.32</t>
  </si>
  <si>
    <t>DAVID</t>
  </si>
  <si>
    <t>2.14.52</t>
  </si>
  <si>
    <t>ENGELBERT</t>
  </si>
  <si>
    <t>KURT</t>
  </si>
  <si>
    <t>KKS</t>
  </si>
  <si>
    <t>2.21.06</t>
  </si>
  <si>
    <t>SWEN</t>
  </si>
  <si>
    <t>LOGIST</t>
  </si>
  <si>
    <t>ACP</t>
  </si>
  <si>
    <t>DE COSTER</t>
  </si>
  <si>
    <t>ROBA</t>
  </si>
  <si>
    <t>FABRY</t>
  </si>
  <si>
    <t>EMILE</t>
  </si>
  <si>
    <t>HUYGHE</t>
  </si>
  <si>
    <t>ACKO</t>
  </si>
  <si>
    <t>WILLEMS</t>
  </si>
  <si>
    <t>VAN BOVEN</t>
  </si>
  <si>
    <t>WALTER</t>
  </si>
  <si>
    <t>PIETERS</t>
  </si>
  <si>
    <t>M90</t>
  </si>
  <si>
    <t>QUARTIER</t>
  </si>
  <si>
    <t>BAEKE</t>
  </si>
  <si>
    <t>VAN WYNSBERGE</t>
  </si>
  <si>
    <t>BECUE</t>
  </si>
  <si>
    <t>STALAS</t>
  </si>
  <si>
    <t>MICHEL</t>
  </si>
  <si>
    <t>CABW</t>
  </si>
  <si>
    <t>DE CRAENE</t>
  </si>
  <si>
    <t>DE CORTE</t>
  </si>
  <si>
    <t>LYNN</t>
  </si>
  <si>
    <t>OB</t>
  </si>
  <si>
    <t>ROTSAERT</t>
  </si>
  <si>
    <t>ILSE</t>
  </si>
  <si>
    <t>DE CLERCK</t>
  </si>
  <si>
    <t>ANN</t>
  </si>
  <si>
    <t>VERMEERSCH</t>
  </si>
  <si>
    <t>SARAH</t>
  </si>
  <si>
    <t>VANHORENBEECK</t>
  </si>
  <si>
    <t>HILDEGARDE</t>
  </si>
  <si>
    <t>ACOU</t>
  </si>
  <si>
    <t>ANNE-MARIE</t>
  </si>
  <si>
    <t>DE ROOCK</t>
  </si>
  <si>
    <t>LIEVE</t>
  </si>
  <si>
    <t>DE GREEF</t>
  </si>
  <si>
    <t>GREETJE</t>
  </si>
  <si>
    <t>GHYSELEN</t>
  </si>
  <si>
    <t>TINE</t>
  </si>
  <si>
    <t>VERSLUYS</t>
  </si>
  <si>
    <t>DIELEN</t>
  </si>
  <si>
    <t>SONJA</t>
  </si>
  <si>
    <t>OLSE</t>
  </si>
  <si>
    <t>ANDRIES</t>
  </si>
  <si>
    <t>LINDA</t>
  </si>
  <si>
    <t>3.08.80</t>
  </si>
  <si>
    <t>LAUWERS</t>
  </si>
  <si>
    <t>3.13.07</t>
  </si>
  <si>
    <t>2.39.16</t>
  </si>
  <si>
    <t>DREESEN</t>
  </si>
  <si>
    <t>SALLY</t>
  </si>
  <si>
    <t>ATLA</t>
  </si>
  <si>
    <t>2.40.83</t>
  </si>
  <si>
    <t>BRUGGEMAN</t>
  </si>
  <si>
    <t>PETRA</t>
  </si>
  <si>
    <t>6.50.64</t>
  </si>
  <si>
    <t>DE LAERE</t>
  </si>
  <si>
    <t>ANNICK</t>
  </si>
  <si>
    <t>7.20.59</t>
  </si>
  <si>
    <t>7.36.62</t>
  </si>
  <si>
    <t>BOGAERT</t>
  </si>
  <si>
    <t>FRANKA</t>
  </si>
  <si>
    <t>8.14.04</t>
  </si>
  <si>
    <t>DUVIVIER</t>
  </si>
  <si>
    <t>ELS</t>
  </si>
  <si>
    <t>LEBB</t>
  </si>
  <si>
    <t>8.20.69</t>
  </si>
  <si>
    <t>TIMMERMANS</t>
  </si>
  <si>
    <t>VERONIQUE</t>
  </si>
  <si>
    <t>8.51.68</t>
  </si>
  <si>
    <t>VANHOORENBEECK</t>
  </si>
  <si>
    <t>CLAUWAERT</t>
  </si>
  <si>
    <t>VAN HOEYLANDT</t>
  </si>
  <si>
    <t>VERCAEMER</t>
  </si>
  <si>
    <t>HEIDI</t>
  </si>
  <si>
    <t>SAMBAER</t>
  </si>
  <si>
    <t>AVR</t>
  </si>
  <si>
    <t>W70</t>
  </si>
  <si>
    <t>CHRISTA</t>
  </si>
  <si>
    <t>GEEROLF</t>
  </si>
  <si>
    <t>6.17.31</t>
  </si>
  <si>
    <t>6.57.48</t>
  </si>
  <si>
    <t>5.59.76</t>
  </si>
  <si>
    <t>6.36.23</t>
  </si>
  <si>
    <t>6.58.99</t>
  </si>
  <si>
    <t>7.47.76</t>
  </si>
  <si>
    <t>6.16.53</t>
  </si>
  <si>
    <t>7.26.90</t>
  </si>
  <si>
    <t>5.53.88</t>
  </si>
  <si>
    <t>6.56.82</t>
  </si>
  <si>
    <t>6.48.42</t>
  </si>
  <si>
    <t>5.50.22</t>
  </si>
  <si>
    <t>7.00.82</t>
  </si>
  <si>
    <t>5.59.74</t>
  </si>
  <si>
    <t>6.49.40</t>
  </si>
  <si>
    <t>5.58.28</t>
  </si>
  <si>
    <t>2.23.90</t>
  </si>
  <si>
    <t>2.13.41</t>
  </si>
  <si>
    <t>3.35.51</t>
  </si>
  <si>
    <t>2.06.60</t>
  </si>
  <si>
    <t>2.13.54</t>
  </si>
  <si>
    <t>2.26.76</t>
  </si>
  <si>
    <t>1.57.00</t>
  </si>
  <si>
    <t>1.57.95</t>
  </si>
  <si>
    <t>2.04.80</t>
  </si>
  <si>
    <t>2.07.10</t>
  </si>
  <si>
    <t>2.31.51</t>
  </si>
  <si>
    <t>2.17.40</t>
  </si>
  <si>
    <t>2.33.39</t>
  </si>
  <si>
    <t>2.56.14</t>
  </si>
  <si>
    <t>2.18.62</t>
  </si>
  <si>
    <t>2.44.43</t>
  </si>
  <si>
    <t>6.48.02</t>
  </si>
  <si>
    <t>8.48.28</t>
  </si>
  <si>
    <t>6.59.23</t>
  </si>
  <si>
    <t>7.14.48</t>
  </si>
  <si>
    <t>7.29.24</t>
  </si>
  <si>
    <t>6.52.77</t>
  </si>
  <si>
    <t>TERNEUZEN (SCHELDESPORT) 16/07/16</t>
  </si>
  <si>
    <t>16 juli 2016 – Terneuzen (SCHELDESPORT)</t>
  </si>
  <si>
    <t>27 augustus 2016 – Deinze (DEIN)</t>
  </si>
  <si>
    <t>DEINZE (DEIN) 27/08/16</t>
  </si>
  <si>
    <t>BESTPRESTATIE</t>
  </si>
  <si>
    <t>DEELNAMES</t>
  </si>
  <si>
    <t>OPMERKINGEN ? Mail naar masterstrophy@olympicbrugge.be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</si>
</sst>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"/>
    <numFmt numFmtId="177" formatCode="0.0"/>
    <numFmt numFmtId="178" formatCode="0.000"/>
    <numFmt numFmtId="179" formatCode="[$-F400]h:mm:ss\ AM/PM"/>
    <numFmt numFmtId="180" formatCode="0.0000"/>
    <numFmt numFmtId="181" formatCode="d/mm/yyyy;@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8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vertical="center"/>
    </xf>
    <xf numFmtId="0" fontId="0" fillId="8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3" fillId="9" borderId="0" xfId="0" applyFont="1" applyFill="1" applyAlignment="1">
      <alignment/>
    </xf>
    <xf numFmtId="0" fontId="0" fillId="9" borderId="0" xfId="0" applyFill="1" applyBorder="1" applyAlignment="1">
      <alignment/>
    </xf>
    <xf numFmtId="0" fontId="0" fillId="0" borderId="0" xfId="0" applyFont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9" borderId="0" xfId="0" applyFont="1" applyFill="1" applyBorder="1" applyAlignment="1">
      <alignment/>
    </xf>
    <xf numFmtId="0" fontId="3" fillId="8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46" fillId="33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14" fontId="0" fillId="33" borderId="0" xfId="0" applyNumberFormat="1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1" fontId="7" fillId="0" borderId="3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2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2" fontId="0" fillId="33" borderId="18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9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/>
    </xf>
    <xf numFmtId="14" fontId="0" fillId="33" borderId="30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4" fontId="0" fillId="33" borderId="30" xfId="0" applyNumberFormat="1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8" borderId="0" xfId="0" applyFont="1" applyFill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46" fillId="0" borderId="16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2" fontId="46" fillId="33" borderId="25" xfId="0" applyNumberFormat="1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33" borderId="29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54" xfId="0" applyNumberFormat="1" applyFill="1" applyBorder="1" applyAlignment="1">
      <alignment horizontal="center" vertical="center"/>
    </xf>
    <xf numFmtId="2" fontId="0" fillId="0" borderId="55" xfId="0" applyNumberFormat="1" applyFill="1" applyBorder="1" applyAlignment="1">
      <alignment horizontal="center" vertical="center"/>
    </xf>
    <xf numFmtId="2" fontId="0" fillId="0" borderId="56" xfId="0" applyNumberForma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33" borderId="22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2" fontId="0" fillId="33" borderId="4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33" borderId="42" xfId="0" applyNumberFormat="1" applyFont="1" applyFill="1" applyBorder="1" applyAlignment="1">
      <alignment horizontal="center" vertical="center"/>
    </xf>
    <xf numFmtId="2" fontId="0" fillId="33" borderId="4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/>
    </xf>
    <xf numFmtId="2" fontId="46" fillId="33" borderId="13" xfId="0" applyNumberFormat="1" applyFont="1" applyFill="1" applyBorder="1" applyAlignment="1">
      <alignment horizontal="center" vertical="center"/>
    </xf>
    <xf numFmtId="2" fontId="46" fillId="33" borderId="23" xfId="0" applyNumberFormat="1" applyFont="1" applyFill="1" applyBorder="1" applyAlignment="1">
      <alignment horizontal="center" vertical="center"/>
    </xf>
    <xf numFmtId="2" fontId="46" fillId="33" borderId="16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40" xfId="0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43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2" fontId="0" fillId="0" borderId="42" xfId="0" applyNumberForma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4" fontId="0" fillId="33" borderId="42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33" borderId="56" xfId="0" applyFont="1" applyFill="1" applyBorder="1" applyAlignment="1">
      <alignment horizontal="center" vertical="center"/>
    </xf>
    <xf numFmtId="0" fontId="0" fillId="0" borderId="62" xfId="0" applyFont="1" applyBorder="1" applyAlignment="1">
      <alignment/>
    </xf>
    <xf numFmtId="0" fontId="0" fillId="33" borderId="55" xfId="0" applyFont="1" applyFill="1" applyBorder="1" applyAlignment="1">
      <alignment horizontal="left" vertical="center"/>
    </xf>
    <xf numFmtId="0" fontId="0" fillId="0" borderId="55" xfId="0" applyFont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3" borderId="46" xfId="0" applyFill="1" applyBorder="1" applyAlignment="1">
      <alignment horizontal="center" vertical="center"/>
    </xf>
    <xf numFmtId="2" fontId="0" fillId="33" borderId="30" xfId="0" applyNumberFormat="1" applyFont="1" applyFill="1" applyBorder="1" applyAlignment="1">
      <alignment horizontal="center" vertical="center"/>
    </xf>
    <xf numFmtId="2" fontId="0" fillId="33" borderId="26" xfId="0" applyNumberFormat="1" applyFont="1" applyFill="1" applyBorder="1" applyAlignment="1">
      <alignment horizontal="center" vertical="center"/>
    </xf>
    <xf numFmtId="2" fontId="0" fillId="33" borderId="46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/>
    </xf>
    <xf numFmtId="0" fontId="0" fillId="0" borderId="62" xfId="0" applyBorder="1" applyAlignment="1">
      <alignment/>
    </xf>
    <xf numFmtId="0" fontId="0" fillId="0" borderId="12" xfId="0" applyFont="1" applyBorder="1" applyAlignment="1">
      <alignment/>
    </xf>
    <xf numFmtId="0" fontId="0" fillId="33" borderId="22" xfId="0" applyFont="1" applyFill="1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5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2" fontId="0" fillId="0" borderId="22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2" fontId="0" fillId="33" borderId="46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6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33" borderId="26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4" fontId="0" fillId="33" borderId="18" xfId="0" applyNumberFormat="1" applyFont="1" applyFill="1" applyBorder="1" applyAlignment="1">
      <alignment horizontal="center" vertical="center"/>
    </xf>
    <xf numFmtId="2" fontId="0" fillId="33" borderId="39" xfId="0" applyNumberFormat="1" applyFont="1" applyFill="1" applyBorder="1" applyAlignment="1">
      <alignment horizontal="center" vertical="center"/>
    </xf>
    <xf numFmtId="2" fontId="0" fillId="0" borderId="62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52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1" fillId="0" borderId="59" xfId="0" applyFont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2" xfId="0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33" borderId="41" xfId="0" applyFont="1" applyFill="1" applyBorder="1" applyAlignment="1">
      <alignment horizontal="center" vertical="center"/>
    </xf>
    <xf numFmtId="0" fontId="46" fillId="33" borderId="5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" fontId="0" fillId="0" borderId="52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2" fontId="0" fillId="33" borderId="52" xfId="0" applyNumberFormat="1" applyFont="1" applyFill="1" applyBorder="1" applyAlignment="1">
      <alignment horizontal="center" vertical="center"/>
    </xf>
    <xf numFmtId="2" fontId="0" fillId="0" borderId="6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2" fontId="0" fillId="0" borderId="41" xfId="0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33" borderId="4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8" borderId="0" xfId="0" applyFont="1" applyFill="1" applyAlignment="1">
      <alignment/>
    </xf>
    <xf numFmtId="0" fontId="6" fillId="0" borderId="73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7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29"/>
  <sheetViews>
    <sheetView tabSelected="1" zoomScalePageLayoutView="0" workbookViewId="0" topLeftCell="A106">
      <selection activeCell="N110" sqref="N110"/>
    </sheetView>
  </sheetViews>
  <sheetFormatPr defaultColWidth="8.8515625" defaultRowHeight="12.75"/>
  <cols>
    <col min="1" max="1" width="3.140625" style="0" customWidth="1"/>
    <col min="2" max="2" width="24.421875" style="0" customWidth="1"/>
    <col min="3" max="3" width="15.00390625" style="0" customWidth="1"/>
    <col min="4" max="4" width="7.57421875" style="0" customWidth="1"/>
    <col min="5" max="5" width="10.140625" style="0" customWidth="1"/>
    <col min="6" max="6" width="7.421875" style="426" customWidth="1"/>
    <col min="7" max="7" width="9.28125" style="0" customWidth="1"/>
    <col min="8" max="8" width="7.7109375" style="0" customWidth="1"/>
    <col min="9" max="9" width="7.140625" style="0" customWidth="1"/>
    <col min="10" max="10" width="9.28125" style="0" customWidth="1"/>
    <col min="11" max="12" width="7.57421875" style="0" customWidth="1"/>
    <col min="13" max="14" width="9.00390625" style="0" customWidth="1"/>
    <col min="15" max="15" width="13.421875" style="426" customWidth="1"/>
    <col min="16" max="16" width="7.7109375" style="0" customWidth="1"/>
    <col min="17" max="17" width="9.140625" style="0" customWidth="1"/>
    <col min="18" max="19" width="7.7109375" style="0" customWidth="1"/>
    <col min="20" max="20" width="8.7109375" style="0" customWidth="1"/>
    <col min="21" max="22" width="7.7109375" style="0" customWidth="1"/>
    <col min="23" max="24" width="9.00390625" style="0" customWidth="1"/>
    <col min="25" max="25" width="13.00390625" style="0" customWidth="1"/>
    <col min="26" max="26" width="7.28125" style="0" customWidth="1"/>
    <col min="27" max="27" width="8.8515625" style="0" customWidth="1"/>
    <col min="28" max="28" width="8.140625" style="0" customWidth="1"/>
    <col min="29" max="29" width="6.7109375" style="0" customWidth="1"/>
    <col min="30" max="30" width="9.28125" style="0" customWidth="1"/>
    <col min="31" max="34" width="8.421875" style="0" customWidth="1"/>
    <col min="35" max="35" width="13.140625" style="0" customWidth="1"/>
    <col min="36" max="36" width="7.00390625" style="0" customWidth="1"/>
    <col min="37" max="37" width="9.7109375" style="0" customWidth="1"/>
    <col min="38" max="38" width="8.28125" style="0" customWidth="1"/>
    <col min="39" max="39" width="8.421875" style="0" customWidth="1"/>
    <col min="40" max="40" width="9.57421875" style="0" customWidth="1"/>
    <col min="41" max="41" width="8.28125" style="0" customWidth="1"/>
    <col min="42" max="42" width="7.421875" style="0" customWidth="1"/>
    <col min="43" max="43" width="9.7109375" style="0" customWidth="1"/>
    <col min="44" max="45" width="8.57421875" style="0" customWidth="1"/>
    <col min="46" max="47" width="9.28125" style="0" customWidth="1"/>
    <col min="48" max="49" width="13.57421875" style="0" customWidth="1"/>
    <col min="50" max="50" width="10.00390625" style="0" customWidth="1"/>
    <col min="51" max="51" width="14.7109375" style="0" customWidth="1"/>
    <col min="52" max="52" width="6.140625" style="14" bestFit="1" customWidth="1"/>
    <col min="53" max="53" width="6.140625" style="14" customWidth="1"/>
    <col min="54" max="54" width="5.8515625" style="14" customWidth="1"/>
    <col min="55" max="55" width="5.421875" style="14" customWidth="1"/>
    <col min="56" max="56" width="5.7109375" style="14" customWidth="1"/>
    <col min="57" max="57" width="4.140625" style="14" customWidth="1"/>
    <col min="58" max="58" width="6.28125" style="14" customWidth="1"/>
    <col min="59" max="59" width="5.28125" style="14" customWidth="1"/>
    <col min="60" max="60" width="7.28125" style="14" customWidth="1"/>
    <col min="61" max="61" width="6.7109375" style="14" customWidth="1"/>
    <col min="62" max="62" width="5.28125" style="14" customWidth="1"/>
    <col min="63" max="63" width="7.57421875" style="14" customWidth="1"/>
    <col min="64" max="64" width="6.00390625" style="14" customWidth="1"/>
    <col min="65" max="65" width="5.8515625" style="14" customWidth="1"/>
    <col min="66" max="66" width="6.28125" style="14" bestFit="1" customWidth="1"/>
    <col min="67" max="67" width="5.421875" style="14" customWidth="1"/>
    <col min="68" max="68" width="6.00390625" style="14" customWidth="1"/>
    <col min="69" max="69" width="7.140625" style="14" customWidth="1"/>
    <col min="70" max="70" width="5.7109375" style="14" customWidth="1"/>
    <col min="71" max="72" width="5.421875" style="14" customWidth="1"/>
    <col min="73" max="73" width="3.8515625" style="14" customWidth="1"/>
    <col min="74" max="74" width="5.421875" style="14" customWidth="1"/>
    <col min="75" max="75" width="5.28125" style="14" customWidth="1"/>
    <col min="76" max="76" width="5.421875" style="14" customWidth="1"/>
    <col min="77" max="77" width="5.8515625" style="14" customWidth="1"/>
    <col min="78" max="78" width="6.140625" style="14" customWidth="1"/>
    <col min="79" max="79" width="5.7109375" style="14" customWidth="1"/>
    <col min="80" max="95" width="8.8515625" style="14" customWidth="1"/>
  </cols>
  <sheetData>
    <row r="1" spans="1:35" ht="23.25">
      <c r="A1" s="589" t="s">
        <v>71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  <c r="AD1" s="589"/>
      <c r="AE1" s="589"/>
      <c r="AF1" s="3"/>
      <c r="AG1" s="3"/>
      <c r="AH1" s="3"/>
      <c r="AI1" s="3"/>
    </row>
    <row r="2" ht="12.75"/>
    <row r="3" spans="2:3" ht="15">
      <c r="B3" s="1"/>
      <c r="C3" s="2" t="s">
        <v>159</v>
      </c>
    </row>
    <row r="4" spans="2:17" ht="15.75">
      <c r="B4" s="1" t="s">
        <v>0</v>
      </c>
      <c r="C4" s="2" t="s">
        <v>160</v>
      </c>
      <c r="K4" s="154" t="s">
        <v>390</v>
      </c>
      <c r="L4" s="154"/>
      <c r="M4" s="154"/>
      <c r="N4" s="154"/>
      <c r="O4" s="552"/>
      <c r="P4" s="154"/>
      <c r="Q4" s="154"/>
    </row>
    <row r="5" spans="2:3" ht="15">
      <c r="B5" s="1" t="s">
        <v>0</v>
      </c>
      <c r="C5" s="1" t="s">
        <v>385</v>
      </c>
    </row>
    <row r="6" spans="2:3" ht="15">
      <c r="B6" s="1" t="s">
        <v>0</v>
      </c>
      <c r="C6" s="1" t="s">
        <v>386</v>
      </c>
    </row>
    <row r="7" spans="2:3" ht="15">
      <c r="B7" s="1"/>
      <c r="C7" s="1"/>
    </row>
    <row r="8" spans="1:35" ht="23.25">
      <c r="A8" s="590" t="s">
        <v>16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238"/>
      <c r="AG8" s="238"/>
      <c r="AH8" s="484"/>
      <c r="AI8" s="238"/>
    </row>
    <row r="9" ht="12" customHeight="1" thickBot="1"/>
    <row r="10" spans="6:95" s="11" customFormat="1" ht="17.25" customHeight="1" thickBot="1">
      <c r="F10" s="591" t="s">
        <v>161</v>
      </c>
      <c r="G10" s="592"/>
      <c r="H10" s="592"/>
      <c r="I10" s="592"/>
      <c r="J10" s="592"/>
      <c r="K10" s="592"/>
      <c r="L10" s="593"/>
      <c r="M10" s="593"/>
      <c r="N10" s="593"/>
      <c r="O10" s="594"/>
      <c r="P10" s="591" t="s">
        <v>146</v>
      </c>
      <c r="Q10" s="592"/>
      <c r="R10" s="592"/>
      <c r="S10" s="593"/>
      <c r="T10" s="593"/>
      <c r="U10" s="593"/>
      <c r="V10" s="593"/>
      <c r="W10" s="593"/>
      <c r="X10" s="593"/>
      <c r="Y10" s="594"/>
      <c r="Z10" s="591" t="s">
        <v>384</v>
      </c>
      <c r="AA10" s="592"/>
      <c r="AB10" s="592"/>
      <c r="AC10" s="592"/>
      <c r="AD10" s="592"/>
      <c r="AE10" s="592"/>
      <c r="AF10" s="593"/>
      <c r="AG10" s="593"/>
      <c r="AH10" s="593"/>
      <c r="AI10" s="594"/>
      <c r="AJ10" s="595" t="s">
        <v>387</v>
      </c>
      <c r="AK10" s="596"/>
      <c r="AL10" s="596"/>
      <c r="AM10" s="596"/>
      <c r="AN10" s="596"/>
      <c r="AO10" s="596"/>
      <c r="AP10" s="596"/>
      <c r="AQ10" s="596"/>
      <c r="AR10" s="596"/>
      <c r="AS10" s="597"/>
      <c r="AT10" s="597"/>
      <c r="AU10" s="597"/>
      <c r="AV10" s="598"/>
      <c r="AW10" s="48"/>
      <c r="AX10" s="295"/>
      <c r="AY10" s="5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</row>
    <row r="11" spans="6:95" s="28" customFormat="1" ht="15" customHeight="1" thickBot="1">
      <c r="F11" s="261" t="s">
        <v>149</v>
      </c>
      <c r="G11" s="263" t="s">
        <v>147</v>
      </c>
      <c r="H11" s="262" t="s">
        <v>72</v>
      </c>
      <c r="I11" s="267" t="s">
        <v>148</v>
      </c>
      <c r="J11" s="268" t="s">
        <v>147</v>
      </c>
      <c r="K11" s="266" t="s">
        <v>72</v>
      </c>
      <c r="L11" s="267"/>
      <c r="M11" s="320"/>
      <c r="N11" s="321"/>
      <c r="O11" s="266" t="s">
        <v>388</v>
      </c>
      <c r="P11" s="261" t="s">
        <v>150</v>
      </c>
      <c r="Q11" s="263" t="s">
        <v>147</v>
      </c>
      <c r="R11" s="310" t="s">
        <v>72</v>
      </c>
      <c r="S11" s="267" t="s">
        <v>149</v>
      </c>
      <c r="T11" s="263" t="s">
        <v>147</v>
      </c>
      <c r="U11" s="303" t="s">
        <v>72</v>
      </c>
      <c r="V11" s="267"/>
      <c r="W11" s="320"/>
      <c r="X11" s="321"/>
      <c r="Y11" s="266" t="s">
        <v>388</v>
      </c>
      <c r="Z11" s="267" t="s">
        <v>149</v>
      </c>
      <c r="AA11" s="263" t="s">
        <v>147</v>
      </c>
      <c r="AB11" s="303" t="s">
        <v>72</v>
      </c>
      <c r="AC11" s="267" t="s">
        <v>150</v>
      </c>
      <c r="AD11" s="263" t="s">
        <v>147</v>
      </c>
      <c r="AE11" s="321" t="s">
        <v>72</v>
      </c>
      <c r="AF11" s="267"/>
      <c r="AG11" s="320"/>
      <c r="AH11" s="321"/>
      <c r="AI11" s="266" t="s">
        <v>388</v>
      </c>
      <c r="AJ11" s="267" t="s">
        <v>149</v>
      </c>
      <c r="AK11" s="263" t="s">
        <v>147</v>
      </c>
      <c r="AL11" s="303" t="s">
        <v>72</v>
      </c>
      <c r="AM11" s="261" t="s">
        <v>153</v>
      </c>
      <c r="AN11" s="263" t="s">
        <v>147</v>
      </c>
      <c r="AO11" s="303" t="s">
        <v>72</v>
      </c>
      <c r="AP11" s="261" t="s">
        <v>150</v>
      </c>
      <c r="AQ11" s="263" t="s">
        <v>147</v>
      </c>
      <c r="AR11" s="303" t="s">
        <v>72</v>
      </c>
      <c r="AS11" s="267"/>
      <c r="AT11" s="320"/>
      <c r="AU11" s="541"/>
      <c r="AV11" s="321" t="s">
        <v>388</v>
      </c>
      <c r="AW11" s="571" t="s">
        <v>389</v>
      </c>
      <c r="AX11" s="304" t="s">
        <v>151</v>
      </c>
      <c r="AY11" s="29" t="s">
        <v>152</v>
      </c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</row>
    <row r="12" spans="1:80" s="80" customFormat="1" ht="15.75" customHeight="1" thickBot="1">
      <c r="A12" s="131">
        <v>1</v>
      </c>
      <c r="B12" s="424" t="s">
        <v>196</v>
      </c>
      <c r="C12" s="425" t="s">
        <v>24</v>
      </c>
      <c r="D12" s="157" t="s">
        <v>110</v>
      </c>
      <c r="E12" s="146" t="s">
        <v>111</v>
      </c>
      <c r="F12" s="186"/>
      <c r="G12" s="264"/>
      <c r="H12" s="55"/>
      <c r="I12" s="186">
        <v>39.51</v>
      </c>
      <c r="J12" s="356">
        <v>34.95</v>
      </c>
      <c r="K12" s="500">
        <v>905</v>
      </c>
      <c r="L12" s="405"/>
      <c r="M12" s="406"/>
      <c r="N12" s="407"/>
      <c r="O12" s="349">
        <f>MAX(H12,K12,N12)</f>
        <v>905</v>
      </c>
      <c r="P12" s="270"/>
      <c r="Q12" s="277"/>
      <c r="R12" s="55"/>
      <c r="S12" s="272"/>
      <c r="T12" s="273"/>
      <c r="U12" s="55"/>
      <c r="V12" s="272"/>
      <c r="W12" s="273"/>
      <c r="X12" s="55"/>
      <c r="Y12" s="573">
        <f>MAX(R12,U12,X12)</f>
        <v>0</v>
      </c>
      <c r="Z12" s="337"/>
      <c r="AA12" s="277"/>
      <c r="AB12" s="146"/>
      <c r="AC12" s="270"/>
      <c r="AD12" s="277"/>
      <c r="AE12" s="305"/>
      <c r="AF12" s="274"/>
      <c r="AG12" s="307"/>
      <c r="AH12" s="146"/>
      <c r="AI12" s="576">
        <f>MAX(AB12,AE12,AH12)</f>
        <v>0</v>
      </c>
      <c r="AJ12" s="274"/>
      <c r="AK12" s="307"/>
      <c r="AL12" s="305"/>
      <c r="AM12" s="274"/>
      <c r="AN12" s="307"/>
      <c r="AO12" s="305"/>
      <c r="AP12" s="274"/>
      <c r="AQ12" s="307"/>
      <c r="AR12" s="305"/>
      <c r="AS12" s="330"/>
      <c r="AT12" s="331"/>
      <c r="AU12" s="563"/>
      <c r="AV12" s="332">
        <f>MAX(AL12,AO12,AR12,AU12)</f>
        <v>0</v>
      </c>
      <c r="AW12" s="297">
        <f>COUNTIF(O12:Y12:AI12:AV12,"&gt;0")</f>
        <v>1</v>
      </c>
      <c r="AX12" s="296">
        <f>IF(AW12=4,100,0)</f>
        <v>0</v>
      </c>
      <c r="AY12" s="129">
        <f aca="true" t="shared" si="0" ref="AY12:AY43">MAX(H12,K12,O12)+MAX(R12:U12,Y12)+MAX(AB12,AE12,AI12)+MAX(AL12,AO12,AR12,AV12)+AX12</f>
        <v>905</v>
      </c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79"/>
    </row>
    <row r="13" spans="1:80" s="80" customFormat="1" ht="15.75" customHeight="1" thickBot="1">
      <c r="A13" s="132">
        <v>2</v>
      </c>
      <c r="B13" s="182" t="s">
        <v>174</v>
      </c>
      <c r="C13" s="185" t="s">
        <v>145</v>
      </c>
      <c r="D13" s="17" t="s">
        <v>20</v>
      </c>
      <c r="E13" s="36" t="s">
        <v>111</v>
      </c>
      <c r="F13" s="177">
        <v>12.18</v>
      </c>
      <c r="G13" s="265">
        <v>10.96</v>
      </c>
      <c r="H13" s="43">
        <v>898</v>
      </c>
      <c r="I13" s="177"/>
      <c r="J13" s="269"/>
      <c r="K13" s="401"/>
      <c r="L13" s="89"/>
      <c r="M13" s="90"/>
      <c r="N13" s="111"/>
      <c r="O13" s="350">
        <f aca="true" t="shared" si="1" ref="O13:O43">MAX(H13,K13,N13)</f>
        <v>898</v>
      </c>
      <c r="P13" s="177"/>
      <c r="Q13" s="265"/>
      <c r="R13" s="110"/>
      <c r="S13" s="177"/>
      <c r="T13" s="269"/>
      <c r="U13" s="110"/>
      <c r="V13" s="83"/>
      <c r="W13" s="84"/>
      <c r="X13" s="110"/>
      <c r="Y13" s="574">
        <f aca="true" t="shared" si="2" ref="Y13:Y43">MAX(R13,U13,X13)</f>
        <v>0</v>
      </c>
      <c r="Z13" s="163"/>
      <c r="AA13" s="275"/>
      <c r="AB13" s="36"/>
      <c r="AC13" s="177"/>
      <c r="AD13" s="265"/>
      <c r="AE13" s="306"/>
      <c r="AF13" s="85"/>
      <c r="AG13" s="86"/>
      <c r="AH13" s="113"/>
      <c r="AI13" s="577">
        <f aca="true" t="shared" si="3" ref="AI13:AI43">MAX(AB13,AE13,AH13)</f>
        <v>0</v>
      </c>
      <c r="AJ13" s="87"/>
      <c r="AK13" s="88"/>
      <c r="AL13" s="308"/>
      <c r="AM13" s="87"/>
      <c r="AN13" s="88"/>
      <c r="AO13" s="308"/>
      <c r="AP13" s="87"/>
      <c r="AQ13" s="88"/>
      <c r="AR13" s="308"/>
      <c r="AS13" s="87"/>
      <c r="AT13" s="88"/>
      <c r="AU13" s="308"/>
      <c r="AV13" s="332">
        <f aca="true" t="shared" si="4" ref="AV13:AV43">MAX(AL13,AO13,AR13,AU13)</f>
        <v>0</v>
      </c>
      <c r="AW13" s="297">
        <f>COUNTIF(O13:Y13:AI13:AV13,"&gt;0")</f>
        <v>1</v>
      </c>
      <c r="AX13" s="296">
        <f aca="true" t="shared" si="5" ref="AX13:AX43">IF(AW13=4,100,0)</f>
        <v>0</v>
      </c>
      <c r="AY13" s="129">
        <f t="shared" si="0"/>
        <v>898</v>
      </c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79"/>
    </row>
    <row r="14" spans="1:80" s="80" customFormat="1" ht="15.75" customHeight="1" thickBot="1">
      <c r="A14" s="132">
        <v>3</v>
      </c>
      <c r="B14" s="182" t="s">
        <v>17</v>
      </c>
      <c r="C14" s="185" t="s">
        <v>18</v>
      </c>
      <c r="D14" s="17" t="s">
        <v>169</v>
      </c>
      <c r="E14" s="36" t="s">
        <v>130</v>
      </c>
      <c r="F14" s="177">
        <v>13.53</v>
      </c>
      <c r="G14" s="265">
        <v>10.98</v>
      </c>
      <c r="H14" s="43">
        <v>892</v>
      </c>
      <c r="I14" s="177">
        <v>44.52</v>
      </c>
      <c r="J14" s="269">
        <v>35.27</v>
      </c>
      <c r="K14" s="402">
        <v>880</v>
      </c>
      <c r="L14" s="408"/>
      <c r="N14" s="271"/>
      <c r="O14" s="350">
        <f t="shared" si="1"/>
        <v>892</v>
      </c>
      <c r="P14" s="178"/>
      <c r="Q14" s="275"/>
      <c r="R14" s="43"/>
      <c r="S14" s="178"/>
      <c r="T14" s="235"/>
      <c r="U14" s="43"/>
      <c r="V14" s="38"/>
      <c r="W14" s="7"/>
      <c r="X14" s="43"/>
      <c r="Y14" s="574">
        <f t="shared" si="2"/>
        <v>0</v>
      </c>
      <c r="Z14" s="54"/>
      <c r="AA14" s="279"/>
      <c r="AB14" s="36"/>
      <c r="AC14" s="37"/>
      <c r="AD14" s="279"/>
      <c r="AE14" s="44"/>
      <c r="AF14" s="37"/>
      <c r="AG14" s="10"/>
      <c r="AH14" s="36"/>
      <c r="AI14" s="577">
        <f t="shared" si="3"/>
        <v>0</v>
      </c>
      <c r="AJ14" s="37"/>
      <c r="AK14" s="10"/>
      <c r="AL14" s="44"/>
      <c r="AM14" s="37"/>
      <c r="AN14" s="10"/>
      <c r="AO14" s="44"/>
      <c r="AP14" s="37"/>
      <c r="AQ14" s="10"/>
      <c r="AR14" s="44"/>
      <c r="AS14" s="37"/>
      <c r="AT14" s="10"/>
      <c r="AU14" s="44"/>
      <c r="AV14" s="332">
        <f t="shared" si="4"/>
        <v>0</v>
      </c>
      <c r="AW14" s="297">
        <f>COUNTIF(O14:Y14:AI14:AV14,"&gt;0")</f>
        <v>1</v>
      </c>
      <c r="AX14" s="296">
        <f t="shared" si="5"/>
        <v>0</v>
      </c>
      <c r="AY14" s="129">
        <f t="shared" si="0"/>
        <v>892</v>
      </c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79"/>
    </row>
    <row r="15" spans="1:80" s="80" customFormat="1" ht="15.75" customHeight="1" thickBot="1">
      <c r="A15" s="132">
        <v>4</v>
      </c>
      <c r="B15" s="182" t="s">
        <v>197</v>
      </c>
      <c r="C15" s="185" t="s">
        <v>29</v>
      </c>
      <c r="D15" s="17" t="s">
        <v>198</v>
      </c>
      <c r="E15" s="36" t="s">
        <v>111</v>
      </c>
      <c r="F15" s="177"/>
      <c r="G15" s="265"/>
      <c r="H15" s="43"/>
      <c r="I15" s="177">
        <v>40.26</v>
      </c>
      <c r="J15" s="269">
        <v>35.61</v>
      </c>
      <c r="K15" s="402">
        <v>853</v>
      </c>
      <c r="L15" s="38"/>
      <c r="M15" s="7"/>
      <c r="N15" s="43"/>
      <c r="O15" s="350">
        <f t="shared" si="1"/>
        <v>853</v>
      </c>
      <c r="P15" s="177"/>
      <c r="Q15" s="265"/>
      <c r="R15" s="110"/>
      <c r="S15" s="177"/>
      <c r="T15" s="269"/>
      <c r="U15" s="110"/>
      <c r="V15" s="83"/>
      <c r="W15" s="84"/>
      <c r="X15" s="110"/>
      <c r="Y15" s="574">
        <f t="shared" si="2"/>
        <v>0</v>
      </c>
      <c r="Z15" s="289"/>
      <c r="AA15" s="288"/>
      <c r="AB15" s="113"/>
      <c r="AC15" s="89"/>
      <c r="AD15" s="288"/>
      <c r="AE15" s="306"/>
      <c r="AF15" s="85"/>
      <c r="AG15" s="86"/>
      <c r="AH15" s="113"/>
      <c r="AI15" s="577">
        <f t="shared" si="3"/>
        <v>0</v>
      </c>
      <c r="AJ15" s="87"/>
      <c r="AK15" s="88"/>
      <c r="AL15" s="308"/>
      <c r="AM15" s="87"/>
      <c r="AN15" s="88"/>
      <c r="AO15" s="308"/>
      <c r="AP15" s="87"/>
      <c r="AQ15" s="88"/>
      <c r="AR15" s="308"/>
      <c r="AS15" s="87"/>
      <c r="AT15" s="88"/>
      <c r="AU15" s="308"/>
      <c r="AV15" s="332">
        <f t="shared" si="4"/>
        <v>0</v>
      </c>
      <c r="AW15" s="297">
        <f>COUNTIF(O15:Y15:AI15:AV15,"&gt;0")</f>
        <v>1</v>
      </c>
      <c r="AX15" s="296">
        <f t="shared" si="5"/>
        <v>0</v>
      </c>
      <c r="AY15" s="129">
        <f t="shared" si="0"/>
        <v>853</v>
      </c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79"/>
    </row>
    <row r="16" spans="1:80" s="80" customFormat="1" ht="15.75" customHeight="1" thickBot="1">
      <c r="A16" s="132">
        <v>5</v>
      </c>
      <c r="B16" s="182" t="s">
        <v>164</v>
      </c>
      <c r="C16" s="185" t="s">
        <v>165</v>
      </c>
      <c r="D16" s="17" t="s">
        <v>166</v>
      </c>
      <c r="E16" s="36" t="s">
        <v>115</v>
      </c>
      <c r="F16" s="178">
        <v>13.34</v>
      </c>
      <c r="G16" s="265">
        <v>11.23</v>
      </c>
      <c r="H16" s="43">
        <v>820</v>
      </c>
      <c r="I16" s="177"/>
      <c r="J16" s="269"/>
      <c r="K16" s="364"/>
      <c r="L16" s="89"/>
      <c r="M16" s="90"/>
      <c r="N16" s="111"/>
      <c r="O16" s="350">
        <f t="shared" si="1"/>
        <v>820</v>
      </c>
      <c r="P16" s="177"/>
      <c r="Q16" s="265"/>
      <c r="R16" s="110"/>
      <c r="S16" s="177"/>
      <c r="T16" s="269"/>
      <c r="U16" s="110"/>
      <c r="V16" s="83"/>
      <c r="W16" s="84"/>
      <c r="X16" s="110"/>
      <c r="Y16" s="574">
        <f t="shared" si="2"/>
        <v>0</v>
      </c>
      <c r="Z16" s="163"/>
      <c r="AA16" s="275"/>
      <c r="AB16" s="36"/>
      <c r="AC16" s="177"/>
      <c r="AD16" s="265"/>
      <c r="AE16" s="306"/>
      <c r="AF16" s="85"/>
      <c r="AG16" s="86"/>
      <c r="AH16" s="113"/>
      <c r="AI16" s="577">
        <f t="shared" si="3"/>
        <v>0</v>
      </c>
      <c r="AJ16" s="87"/>
      <c r="AK16" s="88"/>
      <c r="AL16" s="308"/>
      <c r="AM16" s="87"/>
      <c r="AN16" s="88"/>
      <c r="AO16" s="308"/>
      <c r="AP16" s="87"/>
      <c r="AQ16" s="88"/>
      <c r="AR16" s="308"/>
      <c r="AS16" s="87"/>
      <c r="AT16" s="88"/>
      <c r="AU16" s="308"/>
      <c r="AV16" s="332">
        <f t="shared" si="4"/>
        <v>0</v>
      </c>
      <c r="AW16" s="297">
        <f>COUNTIF(O16:Y16:AI16:AV16,"&gt;0")</f>
        <v>1</v>
      </c>
      <c r="AX16" s="296">
        <f t="shared" si="5"/>
        <v>0</v>
      </c>
      <c r="AY16" s="129">
        <f t="shared" si="0"/>
        <v>820</v>
      </c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79"/>
    </row>
    <row r="17" spans="1:80" s="80" customFormat="1" ht="15.75" customHeight="1" thickBot="1">
      <c r="A17" s="132">
        <v>6</v>
      </c>
      <c r="B17" s="182" t="s">
        <v>128</v>
      </c>
      <c r="C17" s="185" t="s">
        <v>127</v>
      </c>
      <c r="D17" s="17" t="s">
        <v>26</v>
      </c>
      <c r="E17" s="36" t="s">
        <v>114</v>
      </c>
      <c r="F17" s="177"/>
      <c r="G17" s="265"/>
      <c r="H17" s="43"/>
      <c r="I17" s="177">
        <v>39.75</v>
      </c>
      <c r="J17" s="269">
        <v>36.36</v>
      </c>
      <c r="K17" s="402">
        <v>794</v>
      </c>
      <c r="L17" s="408"/>
      <c r="N17" s="271"/>
      <c r="O17" s="350">
        <f t="shared" si="1"/>
        <v>794</v>
      </c>
      <c r="P17" s="178"/>
      <c r="Q17" s="275"/>
      <c r="R17" s="43"/>
      <c r="S17" s="38"/>
      <c r="T17" s="7"/>
      <c r="U17" s="43"/>
      <c r="V17" s="38"/>
      <c r="W17" s="7"/>
      <c r="X17" s="43"/>
      <c r="Y17" s="574">
        <f t="shared" si="2"/>
        <v>0</v>
      </c>
      <c r="Z17" s="54"/>
      <c r="AA17" s="10"/>
      <c r="AB17" s="10"/>
      <c r="AC17" s="37"/>
      <c r="AD17" s="279"/>
      <c r="AE17" s="44"/>
      <c r="AF17" s="37"/>
      <c r="AG17" s="10"/>
      <c r="AH17" s="36"/>
      <c r="AI17" s="577">
        <f t="shared" si="3"/>
        <v>0</v>
      </c>
      <c r="AJ17" s="37"/>
      <c r="AK17" s="10"/>
      <c r="AL17" s="44"/>
      <c r="AM17" s="37"/>
      <c r="AN17" s="10"/>
      <c r="AO17" s="44"/>
      <c r="AP17" s="37"/>
      <c r="AQ17" s="10"/>
      <c r="AR17" s="44"/>
      <c r="AS17" s="37"/>
      <c r="AT17" s="10"/>
      <c r="AU17" s="44"/>
      <c r="AV17" s="332">
        <f t="shared" si="4"/>
        <v>0</v>
      </c>
      <c r="AW17" s="297">
        <f>COUNTIF(O17:Y17:AI17:AV17,"&gt;0")</f>
        <v>1</v>
      </c>
      <c r="AX17" s="296">
        <f t="shared" si="5"/>
        <v>0</v>
      </c>
      <c r="AY17" s="129">
        <f t="shared" si="0"/>
        <v>794</v>
      </c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79"/>
    </row>
    <row r="18" spans="1:80" s="80" customFormat="1" ht="15.75" customHeight="1" thickBot="1">
      <c r="A18" s="132">
        <v>7</v>
      </c>
      <c r="B18" s="182" t="s">
        <v>177</v>
      </c>
      <c r="C18" s="185" t="s">
        <v>178</v>
      </c>
      <c r="D18" s="17" t="s">
        <v>179</v>
      </c>
      <c r="E18" s="36" t="s">
        <v>111</v>
      </c>
      <c r="F18" s="177">
        <v>12.59</v>
      </c>
      <c r="G18" s="265">
        <v>11.33</v>
      </c>
      <c r="H18" s="111">
        <v>791</v>
      </c>
      <c r="I18" s="177"/>
      <c r="J18" s="7"/>
      <c r="K18" s="401"/>
      <c r="L18" s="89"/>
      <c r="M18" s="90"/>
      <c r="N18" s="111"/>
      <c r="O18" s="350">
        <f t="shared" si="1"/>
        <v>791</v>
      </c>
      <c r="P18" s="177"/>
      <c r="Q18" s="265"/>
      <c r="R18" s="110"/>
      <c r="S18" s="177"/>
      <c r="T18" s="269"/>
      <c r="U18" s="110"/>
      <c r="V18" s="83"/>
      <c r="W18" s="84"/>
      <c r="X18" s="110"/>
      <c r="Y18" s="574">
        <f t="shared" si="2"/>
        <v>0</v>
      </c>
      <c r="Z18" s="163"/>
      <c r="AA18" s="235"/>
      <c r="AB18" s="10"/>
      <c r="AC18" s="177"/>
      <c r="AD18" s="265"/>
      <c r="AE18" s="306"/>
      <c r="AF18" s="85"/>
      <c r="AG18" s="86"/>
      <c r="AH18" s="113"/>
      <c r="AI18" s="577">
        <f t="shared" si="3"/>
        <v>0</v>
      </c>
      <c r="AJ18" s="87"/>
      <c r="AK18" s="88"/>
      <c r="AL18" s="308"/>
      <c r="AM18" s="87"/>
      <c r="AN18" s="88"/>
      <c r="AO18" s="308"/>
      <c r="AP18" s="87"/>
      <c r="AQ18" s="88"/>
      <c r="AR18" s="308"/>
      <c r="AS18" s="87"/>
      <c r="AT18" s="88"/>
      <c r="AU18" s="308"/>
      <c r="AV18" s="332">
        <f t="shared" si="4"/>
        <v>0</v>
      </c>
      <c r="AW18" s="297">
        <f>COUNTIF(O18:Y18:AI18:AV18,"&gt;0")</f>
        <v>1</v>
      </c>
      <c r="AX18" s="296">
        <f t="shared" si="5"/>
        <v>0</v>
      </c>
      <c r="AY18" s="129">
        <f t="shared" si="0"/>
        <v>791</v>
      </c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79"/>
    </row>
    <row r="19" spans="1:80" s="80" customFormat="1" ht="15.75" customHeight="1" thickBot="1">
      <c r="A19" s="132">
        <v>8</v>
      </c>
      <c r="B19" s="182" t="s">
        <v>181</v>
      </c>
      <c r="C19" s="185" t="s">
        <v>182</v>
      </c>
      <c r="D19" s="17" t="s">
        <v>12</v>
      </c>
      <c r="E19" s="36" t="s">
        <v>111</v>
      </c>
      <c r="F19" s="177">
        <v>12.85</v>
      </c>
      <c r="G19" s="265">
        <v>11.56</v>
      </c>
      <c r="H19" s="43">
        <v>728</v>
      </c>
      <c r="I19" s="177">
        <v>44.53</v>
      </c>
      <c r="J19" s="84">
        <v>39.39</v>
      </c>
      <c r="K19" s="402">
        <v>580</v>
      </c>
      <c r="L19" s="408"/>
      <c r="N19" s="271"/>
      <c r="O19" s="350">
        <f t="shared" si="1"/>
        <v>728</v>
      </c>
      <c r="P19" s="178"/>
      <c r="Q19" s="275"/>
      <c r="R19" s="43"/>
      <c r="S19" s="178"/>
      <c r="T19" s="235"/>
      <c r="U19" s="43"/>
      <c r="V19" s="38"/>
      <c r="W19" s="7"/>
      <c r="X19" s="43"/>
      <c r="Y19" s="574">
        <f t="shared" si="2"/>
        <v>0</v>
      </c>
      <c r="Z19" s="163"/>
      <c r="AA19" s="275"/>
      <c r="AB19" s="36"/>
      <c r="AC19" s="178"/>
      <c r="AD19" s="275"/>
      <c r="AE19" s="44"/>
      <c r="AF19" s="37"/>
      <c r="AG19" s="10"/>
      <c r="AH19" s="36"/>
      <c r="AI19" s="577">
        <f t="shared" si="3"/>
        <v>0</v>
      </c>
      <c r="AJ19" s="37"/>
      <c r="AK19" s="10"/>
      <c r="AL19" s="44"/>
      <c r="AM19" s="37"/>
      <c r="AN19" s="10"/>
      <c r="AO19" s="44"/>
      <c r="AP19" s="37"/>
      <c r="AQ19" s="10"/>
      <c r="AR19" s="44"/>
      <c r="AS19" s="37"/>
      <c r="AT19" s="10"/>
      <c r="AU19" s="44"/>
      <c r="AV19" s="332">
        <f t="shared" si="4"/>
        <v>0</v>
      </c>
      <c r="AW19" s="297">
        <f>COUNTIF(O19:Y19:AI19:AV19,"&gt;0")</f>
        <v>1</v>
      </c>
      <c r="AX19" s="296">
        <f t="shared" si="5"/>
        <v>0</v>
      </c>
      <c r="AY19" s="129">
        <f t="shared" si="0"/>
        <v>728</v>
      </c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79"/>
    </row>
    <row r="20" spans="1:80" s="80" customFormat="1" ht="15.75" customHeight="1" thickBot="1">
      <c r="A20" s="132">
        <v>9</v>
      </c>
      <c r="B20" s="182" t="s">
        <v>162</v>
      </c>
      <c r="C20" s="185" t="s">
        <v>163</v>
      </c>
      <c r="D20" s="17" t="s">
        <v>15</v>
      </c>
      <c r="E20" s="36" t="s">
        <v>113</v>
      </c>
      <c r="F20" s="235">
        <v>13.3</v>
      </c>
      <c r="G20" s="235">
        <v>11.58</v>
      </c>
      <c r="H20" s="7">
        <v>723</v>
      </c>
      <c r="I20" s="38"/>
      <c r="J20" s="269"/>
      <c r="K20" s="364"/>
      <c r="L20" s="89"/>
      <c r="M20" s="90"/>
      <c r="N20" s="111"/>
      <c r="O20" s="350">
        <f t="shared" si="1"/>
        <v>723</v>
      </c>
      <c r="P20" s="177"/>
      <c r="Q20" s="265"/>
      <c r="R20" s="110"/>
      <c r="S20" s="177"/>
      <c r="T20" s="269"/>
      <c r="U20" s="110"/>
      <c r="V20" s="83"/>
      <c r="W20" s="84"/>
      <c r="X20" s="110"/>
      <c r="Y20" s="574">
        <f t="shared" si="2"/>
        <v>0</v>
      </c>
      <c r="Z20" s="163"/>
      <c r="AA20" s="235"/>
      <c r="AB20" s="10"/>
      <c r="AC20" s="177"/>
      <c r="AD20" s="265"/>
      <c r="AE20" s="306"/>
      <c r="AF20" s="85"/>
      <c r="AG20" s="86"/>
      <c r="AH20" s="113"/>
      <c r="AI20" s="577">
        <f t="shared" si="3"/>
        <v>0</v>
      </c>
      <c r="AJ20" s="87"/>
      <c r="AK20" s="88"/>
      <c r="AL20" s="308"/>
      <c r="AM20" s="87"/>
      <c r="AN20" s="88"/>
      <c r="AO20" s="308"/>
      <c r="AP20" s="87"/>
      <c r="AQ20" s="88"/>
      <c r="AR20" s="308"/>
      <c r="AS20" s="87"/>
      <c r="AT20" s="88"/>
      <c r="AU20" s="308"/>
      <c r="AV20" s="332">
        <f t="shared" si="4"/>
        <v>0</v>
      </c>
      <c r="AW20" s="297">
        <f>COUNTIF(O20:Y20:AI20:AV20,"&gt;0")</f>
        <v>1</v>
      </c>
      <c r="AX20" s="296">
        <f t="shared" si="5"/>
        <v>0</v>
      </c>
      <c r="AY20" s="129">
        <f t="shared" si="0"/>
        <v>723</v>
      </c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79"/>
    </row>
    <row r="21" spans="1:80" s="80" customFormat="1" ht="15.75" customHeight="1" thickBot="1">
      <c r="A21" s="132">
        <v>10</v>
      </c>
      <c r="B21" s="182" t="s">
        <v>121</v>
      </c>
      <c r="C21" s="185" t="s">
        <v>118</v>
      </c>
      <c r="D21" s="17" t="s">
        <v>180</v>
      </c>
      <c r="E21" s="36" t="s">
        <v>114</v>
      </c>
      <c r="F21" s="177">
        <v>12.84</v>
      </c>
      <c r="G21" s="251">
        <v>11.93</v>
      </c>
      <c r="H21" s="36">
        <v>633</v>
      </c>
      <c r="I21" s="38">
        <v>41.49</v>
      </c>
      <c r="J21" s="7">
        <v>37.95</v>
      </c>
      <c r="K21" s="402">
        <v>678</v>
      </c>
      <c r="L21" s="89"/>
      <c r="M21" s="90"/>
      <c r="N21" s="111"/>
      <c r="O21" s="350">
        <f t="shared" si="1"/>
        <v>678</v>
      </c>
      <c r="P21" s="83"/>
      <c r="Q21" s="252"/>
      <c r="R21" s="110"/>
      <c r="S21" s="83"/>
      <c r="T21" s="84"/>
      <c r="U21" s="110"/>
      <c r="V21" s="83"/>
      <c r="W21" s="84"/>
      <c r="X21" s="110"/>
      <c r="Y21" s="574">
        <f t="shared" si="2"/>
        <v>0</v>
      </c>
      <c r="Z21" s="166"/>
      <c r="AA21" s="269"/>
      <c r="AB21" s="86"/>
      <c r="AC21" s="177"/>
      <c r="AD21" s="265"/>
      <c r="AE21" s="306"/>
      <c r="AF21" s="85"/>
      <c r="AG21" s="86"/>
      <c r="AH21" s="113"/>
      <c r="AI21" s="577">
        <f t="shared" si="3"/>
        <v>0</v>
      </c>
      <c r="AJ21" s="87"/>
      <c r="AK21" s="88"/>
      <c r="AL21" s="308"/>
      <c r="AM21" s="87"/>
      <c r="AN21" s="88"/>
      <c r="AO21" s="308"/>
      <c r="AP21" s="87"/>
      <c r="AQ21" s="88"/>
      <c r="AR21" s="308"/>
      <c r="AS21" s="87"/>
      <c r="AT21" s="88"/>
      <c r="AU21" s="308"/>
      <c r="AV21" s="332">
        <f t="shared" si="4"/>
        <v>0</v>
      </c>
      <c r="AW21" s="297">
        <f>COUNTIF(O21:Y21:AI21:AV21,"&gt;0")</f>
        <v>1</v>
      </c>
      <c r="AX21" s="296">
        <f t="shared" si="5"/>
        <v>0</v>
      </c>
      <c r="AY21" s="129">
        <f t="shared" si="0"/>
        <v>678</v>
      </c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79"/>
    </row>
    <row r="22" spans="1:80" s="80" customFormat="1" ht="15.75" customHeight="1" thickBot="1">
      <c r="A22" s="132">
        <v>11</v>
      </c>
      <c r="B22" s="182" t="s">
        <v>123</v>
      </c>
      <c r="C22" s="185" t="s">
        <v>31</v>
      </c>
      <c r="D22" s="17" t="s">
        <v>15</v>
      </c>
      <c r="E22" s="36" t="s">
        <v>113</v>
      </c>
      <c r="F22" s="177">
        <v>13.51</v>
      </c>
      <c r="G22" s="265">
        <v>11.77</v>
      </c>
      <c r="H22" s="43">
        <v>673</v>
      </c>
      <c r="I22" s="177">
        <v>44.61</v>
      </c>
      <c r="J22" s="269">
        <v>38.12</v>
      </c>
      <c r="K22" s="364">
        <v>666</v>
      </c>
      <c r="L22" s="38"/>
      <c r="M22" s="7"/>
      <c r="N22" s="43"/>
      <c r="O22" s="350">
        <f t="shared" si="1"/>
        <v>673</v>
      </c>
      <c r="P22" s="83"/>
      <c r="Q22" s="252"/>
      <c r="R22" s="110"/>
      <c r="S22" s="83"/>
      <c r="T22" s="84"/>
      <c r="U22" s="110"/>
      <c r="V22" s="83"/>
      <c r="W22" s="84"/>
      <c r="X22" s="110"/>
      <c r="Y22" s="574">
        <f t="shared" si="2"/>
        <v>0</v>
      </c>
      <c r="Z22" s="166"/>
      <c r="AA22" s="288"/>
      <c r="AB22" s="111"/>
      <c r="AC22" s="177"/>
      <c r="AD22" s="265"/>
      <c r="AE22" s="306"/>
      <c r="AF22" s="85"/>
      <c r="AG22" s="86"/>
      <c r="AH22" s="113"/>
      <c r="AI22" s="577">
        <f t="shared" si="3"/>
        <v>0</v>
      </c>
      <c r="AJ22" s="91"/>
      <c r="AK22" s="92"/>
      <c r="AL22" s="309"/>
      <c r="AM22" s="91"/>
      <c r="AN22" s="92"/>
      <c r="AO22" s="309"/>
      <c r="AP22" s="91"/>
      <c r="AQ22" s="92"/>
      <c r="AR22" s="309"/>
      <c r="AS22" s="91"/>
      <c r="AT22" s="92"/>
      <c r="AU22" s="309"/>
      <c r="AV22" s="332">
        <f t="shared" si="4"/>
        <v>0</v>
      </c>
      <c r="AW22" s="297">
        <f>COUNTIF(O22:Y22:AI22:AV22,"&gt;0")</f>
        <v>1</v>
      </c>
      <c r="AX22" s="296">
        <f t="shared" si="5"/>
        <v>0</v>
      </c>
      <c r="AY22" s="129">
        <f t="shared" si="0"/>
        <v>673</v>
      </c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79"/>
    </row>
    <row r="23" spans="1:80" s="80" customFormat="1" ht="15.75" customHeight="1" thickBot="1">
      <c r="A23" s="132">
        <v>12</v>
      </c>
      <c r="B23" s="182" t="s">
        <v>194</v>
      </c>
      <c r="C23" s="185" t="s">
        <v>186</v>
      </c>
      <c r="D23" s="17" t="s">
        <v>11</v>
      </c>
      <c r="E23" s="36" t="s">
        <v>111</v>
      </c>
      <c r="F23" s="177"/>
      <c r="G23" s="265"/>
      <c r="H23" s="43"/>
      <c r="I23" s="177">
        <v>43.12</v>
      </c>
      <c r="J23" s="269">
        <v>38.14</v>
      </c>
      <c r="K23" s="402">
        <v>664</v>
      </c>
      <c r="L23" s="38"/>
      <c r="M23" s="7"/>
      <c r="N23" s="43"/>
      <c r="O23" s="350">
        <f t="shared" si="1"/>
        <v>664</v>
      </c>
      <c r="P23" s="177"/>
      <c r="Q23" s="265"/>
      <c r="R23" s="110"/>
      <c r="S23" s="177"/>
      <c r="T23" s="269"/>
      <c r="U23" s="110"/>
      <c r="V23" s="83"/>
      <c r="W23" s="84"/>
      <c r="X23" s="110"/>
      <c r="Y23" s="574">
        <f t="shared" si="2"/>
        <v>0</v>
      </c>
      <c r="Z23" s="79"/>
      <c r="AA23" s="288"/>
      <c r="AB23" s="111"/>
      <c r="AC23" s="177"/>
      <c r="AD23" s="265"/>
      <c r="AE23" s="306"/>
      <c r="AF23" s="85"/>
      <c r="AG23" s="86"/>
      <c r="AH23" s="113"/>
      <c r="AI23" s="577">
        <f t="shared" si="3"/>
        <v>0</v>
      </c>
      <c r="AJ23" s="87"/>
      <c r="AK23" s="88"/>
      <c r="AL23" s="308"/>
      <c r="AM23" s="87"/>
      <c r="AN23" s="88"/>
      <c r="AO23" s="308"/>
      <c r="AP23" s="87"/>
      <c r="AQ23" s="88"/>
      <c r="AR23" s="308"/>
      <c r="AS23" s="87"/>
      <c r="AT23" s="88"/>
      <c r="AU23" s="308"/>
      <c r="AV23" s="332">
        <f t="shared" si="4"/>
        <v>0</v>
      </c>
      <c r="AW23" s="297">
        <f>COUNTIF(O23:Y23:AI23:AV23,"&gt;0")</f>
        <v>1</v>
      </c>
      <c r="AX23" s="296">
        <f t="shared" si="5"/>
        <v>0</v>
      </c>
      <c r="AY23" s="129">
        <f t="shared" si="0"/>
        <v>664</v>
      </c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79"/>
    </row>
    <row r="24" spans="1:80" s="12" customFormat="1" ht="15.75" customHeight="1" thickBot="1">
      <c r="A24" s="132">
        <v>13</v>
      </c>
      <c r="B24" s="182" t="s">
        <v>4</v>
      </c>
      <c r="C24" s="185" t="s">
        <v>5</v>
      </c>
      <c r="D24" s="17" t="s">
        <v>193</v>
      </c>
      <c r="E24" s="36" t="s">
        <v>111</v>
      </c>
      <c r="F24" s="269"/>
      <c r="G24" s="269"/>
      <c r="H24" s="7"/>
      <c r="I24" s="177">
        <v>43.74</v>
      </c>
      <c r="J24" s="269">
        <v>38.69</v>
      </c>
      <c r="K24" s="402">
        <v>626</v>
      </c>
      <c r="L24" s="89"/>
      <c r="M24" s="90"/>
      <c r="N24" s="111"/>
      <c r="O24" s="350">
        <f t="shared" si="1"/>
        <v>626</v>
      </c>
      <c r="P24" s="177"/>
      <c r="Q24" s="265"/>
      <c r="R24" s="110"/>
      <c r="S24" s="177"/>
      <c r="T24" s="269"/>
      <c r="U24" s="110"/>
      <c r="V24" s="83"/>
      <c r="W24" s="84"/>
      <c r="X24" s="110"/>
      <c r="Y24" s="574">
        <f t="shared" si="2"/>
        <v>0</v>
      </c>
      <c r="Z24" s="292"/>
      <c r="AA24" s="86"/>
      <c r="AB24" s="86"/>
      <c r="AC24" s="85"/>
      <c r="AD24" s="291"/>
      <c r="AE24" s="306"/>
      <c r="AF24" s="85"/>
      <c r="AG24" s="86"/>
      <c r="AH24" s="113"/>
      <c r="AI24" s="577">
        <f t="shared" si="3"/>
        <v>0</v>
      </c>
      <c r="AJ24" s="87"/>
      <c r="AK24" s="88"/>
      <c r="AL24" s="308"/>
      <c r="AM24" s="87"/>
      <c r="AN24" s="88"/>
      <c r="AO24" s="308"/>
      <c r="AP24" s="87"/>
      <c r="AQ24" s="88"/>
      <c r="AR24" s="308"/>
      <c r="AS24" s="87"/>
      <c r="AT24" s="88"/>
      <c r="AU24" s="308"/>
      <c r="AV24" s="332">
        <f t="shared" si="4"/>
        <v>0</v>
      </c>
      <c r="AW24" s="297">
        <f>COUNTIF(O24:Y24:AI24:AV24,"&gt;0")</f>
        <v>1</v>
      </c>
      <c r="AX24" s="296">
        <f t="shared" si="5"/>
        <v>0</v>
      </c>
      <c r="AY24" s="129">
        <f t="shared" si="0"/>
        <v>626</v>
      </c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6"/>
      <c r="BY24" s="96"/>
      <c r="BZ24" s="96"/>
      <c r="CA24" s="96"/>
      <c r="CB24" s="35"/>
    </row>
    <row r="25" spans="1:80" s="9" customFormat="1" ht="15.75" customHeight="1" thickBot="1">
      <c r="A25" s="132">
        <v>14</v>
      </c>
      <c r="B25" s="182" t="s">
        <v>125</v>
      </c>
      <c r="C25" s="185" t="s">
        <v>19</v>
      </c>
      <c r="D25" s="17" t="s">
        <v>15</v>
      </c>
      <c r="E25" s="36" t="s">
        <v>111</v>
      </c>
      <c r="F25" s="10">
        <v>13.35</v>
      </c>
      <c r="G25" s="269">
        <v>12.01</v>
      </c>
      <c r="H25" s="7">
        <v>613</v>
      </c>
      <c r="I25" s="177"/>
      <c r="J25" s="7"/>
      <c r="K25" s="401"/>
      <c r="L25" s="89"/>
      <c r="M25" s="90"/>
      <c r="N25" s="111"/>
      <c r="O25" s="350">
        <f t="shared" si="1"/>
        <v>613</v>
      </c>
      <c r="P25" s="177"/>
      <c r="Q25" s="265"/>
      <c r="R25" s="110"/>
      <c r="S25" s="177"/>
      <c r="T25" s="269"/>
      <c r="U25" s="110"/>
      <c r="V25" s="83"/>
      <c r="W25" s="84"/>
      <c r="X25" s="110"/>
      <c r="Y25" s="574">
        <f t="shared" si="2"/>
        <v>0</v>
      </c>
      <c r="Z25" s="163"/>
      <c r="AA25" s="235"/>
      <c r="AB25" s="10"/>
      <c r="AC25" s="177"/>
      <c r="AD25" s="265"/>
      <c r="AE25" s="306"/>
      <c r="AF25" s="85"/>
      <c r="AG25" s="86"/>
      <c r="AH25" s="113"/>
      <c r="AI25" s="577">
        <f t="shared" si="3"/>
        <v>0</v>
      </c>
      <c r="AJ25" s="87"/>
      <c r="AK25" s="88"/>
      <c r="AL25" s="308"/>
      <c r="AM25" s="87"/>
      <c r="AN25" s="88"/>
      <c r="AO25" s="308"/>
      <c r="AP25" s="87"/>
      <c r="AQ25" s="88"/>
      <c r="AR25" s="308"/>
      <c r="AS25" s="87"/>
      <c r="AT25" s="88"/>
      <c r="AU25" s="308"/>
      <c r="AV25" s="332">
        <f t="shared" si="4"/>
        <v>0</v>
      </c>
      <c r="AW25" s="297">
        <f>COUNTIF(O25:Y25:AI25:AV25,"&gt;0")</f>
        <v>1</v>
      </c>
      <c r="AX25" s="296">
        <f t="shared" si="5"/>
        <v>0</v>
      </c>
      <c r="AY25" s="129">
        <f t="shared" si="0"/>
        <v>613</v>
      </c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30"/>
    </row>
    <row r="26" spans="1:95" s="171" customFormat="1" ht="15.75" customHeight="1" thickBot="1">
      <c r="A26" s="168">
        <v>15</v>
      </c>
      <c r="B26" s="172" t="s">
        <v>184</v>
      </c>
      <c r="C26" s="173" t="s">
        <v>186</v>
      </c>
      <c r="D26" s="49" t="s">
        <v>185</v>
      </c>
      <c r="E26" s="125" t="s">
        <v>112</v>
      </c>
      <c r="F26" s="434"/>
      <c r="G26" s="285"/>
      <c r="H26" s="435"/>
      <c r="I26" s="177">
        <v>51.61</v>
      </c>
      <c r="J26" s="269">
        <v>38.98</v>
      </c>
      <c r="K26" s="402">
        <v>607</v>
      </c>
      <c r="L26" s="408"/>
      <c r="M26" s="80"/>
      <c r="N26" s="271"/>
      <c r="O26" s="350">
        <f t="shared" si="1"/>
        <v>607</v>
      </c>
      <c r="P26" s="176"/>
      <c r="Q26" s="276"/>
      <c r="R26" s="139"/>
      <c r="S26" s="178"/>
      <c r="T26" s="235"/>
      <c r="U26" s="43"/>
      <c r="V26" s="38"/>
      <c r="W26" s="7"/>
      <c r="X26" s="43"/>
      <c r="Y26" s="574">
        <f t="shared" si="2"/>
        <v>0</v>
      </c>
      <c r="Z26" s="513"/>
      <c r="AA26" s="515"/>
      <c r="AB26" s="499"/>
      <c r="AC26" s="178"/>
      <c r="AD26" s="276"/>
      <c r="AE26" s="234"/>
      <c r="AF26" s="37"/>
      <c r="AG26" s="10"/>
      <c r="AH26" s="36"/>
      <c r="AI26" s="577">
        <f t="shared" si="3"/>
        <v>0</v>
      </c>
      <c r="AJ26" s="126"/>
      <c r="AK26" s="10"/>
      <c r="AL26" s="44"/>
      <c r="AM26" s="37"/>
      <c r="AN26" s="10"/>
      <c r="AO26" s="44"/>
      <c r="AP26" s="37"/>
      <c r="AQ26" s="10"/>
      <c r="AR26" s="234"/>
      <c r="AS26" s="37"/>
      <c r="AT26" s="10"/>
      <c r="AU26" s="44"/>
      <c r="AV26" s="332">
        <f t="shared" si="4"/>
        <v>0</v>
      </c>
      <c r="AW26" s="297">
        <f>COUNTIF(O26:Y26:AI26:AV26,"&gt;0")</f>
        <v>1</v>
      </c>
      <c r="AX26" s="296">
        <f t="shared" si="5"/>
        <v>0</v>
      </c>
      <c r="AY26" s="129">
        <f t="shared" si="0"/>
        <v>607</v>
      </c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</row>
    <row r="27" spans="1:95" s="171" customFormat="1" ht="15.75" customHeight="1" thickBot="1">
      <c r="A27" s="168">
        <v>16</v>
      </c>
      <c r="B27" s="172" t="s">
        <v>183</v>
      </c>
      <c r="C27" s="173" t="s">
        <v>29</v>
      </c>
      <c r="D27" s="49" t="s">
        <v>15</v>
      </c>
      <c r="E27" s="125" t="s">
        <v>114</v>
      </c>
      <c r="F27" s="434">
        <v>13.52</v>
      </c>
      <c r="G27" s="285">
        <v>12.56</v>
      </c>
      <c r="H27" s="435">
        <v>485</v>
      </c>
      <c r="I27" s="177">
        <v>42.85</v>
      </c>
      <c r="J27" s="269">
        <v>39.19</v>
      </c>
      <c r="K27" s="402">
        <v>593</v>
      </c>
      <c r="L27" s="408"/>
      <c r="M27" s="80"/>
      <c r="N27" s="271"/>
      <c r="O27" s="350">
        <f t="shared" si="1"/>
        <v>593</v>
      </c>
      <c r="P27" s="207"/>
      <c r="Q27" s="440"/>
      <c r="R27" s="208"/>
      <c r="S27" s="83"/>
      <c r="T27" s="84"/>
      <c r="U27" s="110"/>
      <c r="V27" s="83"/>
      <c r="W27" s="84"/>
      <c r="X27" s="110"/>
      <c r="Y27" s="574">
        <f t="shared" si="2"/>
        <v>0</v>
      </c>
      <c r="Z27" s="513"/>
      <c r="AA27" s="515"/>
      <c r="AB27" s="499"/>
      <c r="AC27" s="177"/>
      <c r="AD27" s="285"/>
      <c r="AE27" s="437"/>
      <c r="AF27" s="85"/>
      <c r="AG27" s="86"/>
      <c r="AH27" s="113"/>
      <c r="AI27" s="577">
        <f t="shared" si="3"/>
        <v>0</v>
      </c>
      <c r="AJ27" s="210"/>
      <c r="AK27" s="88"/>
      <c r="AL27" s="308"/>
      <c r="AM27" s="87"/>
      <c r="AN27" s="88"/>
      <c r="AO27" s="308"/>
      <c r="AP27" s="87"/>
      <c r="AQ27" s="88"/>
      <c r="AR27" s="438"/>
      <c r="AS27" s="87"/>
      <c r="AT27" s="88"/>
      <c r="AU27" s="308"/>
      <c r="AV27" s="332">
        <f t="shared" si="4"/>
        <v>0</v>
      </c>
      <c r="AW27" s="297">
        <f>COUNTIF(O27:Y27:AI27:AV27,"&gt;0")</f>
        <v>1</v>
      </c>
      <c r="AX27" s="296">
        <f t="shared" si="5"/>
        <v>0</v>
      </c>
      <c r="AY27" s="129">
        <f t="shared" si="0"/>
        <v>593</v>
      </c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</row>
    <row r="28" spans="1:95" s="171" customFormat="1" ht="15.75" customHeight="1" thickBot="1">
      <c r="A28" s="168">
        <v>17</v>
      </c>
      <c r="B28" s="172" t="s">
        <v>23</v>
      </c>
      <c r="C28" s="173" t="s">
        <v>24</v>
      </c>
      <c r="D28" s="49" t="s">
        <v>22</v>
      </c>
      <c r="E28" s="125" t="s">
        <v>111</v>
      </c>
      <c r="F28" s="497">
        <v>13.47</v>
      </c>
      <c r="G28" s="498">
        <v>12.12</v>
      </c>
      <c r="H28" s="435">
        <v>586</v>
      </c>
      <c r="I28" s="38"/>
      <c r="J28" s="7"/>
      <c r="K28" s="401"/>
      <c r="L28" s="89"/>
      <c r="M28" s="90"/>
      <c r="N28" s="111"/>
      <c r="O28" s="350">
        <f t="shared" si="1"/>
        <v>586</v>
      </c>
      <c r="P28" s="194"/>
      <c r="Q28" s="285"/>
      <c r="R28" s="208"/>
      <c r="S28" s="177"/>
      <c r="T28" s="269"/>
      <c r="U28" s="110"/>
      <c r="V28" s="83"/>
      <c r="W28" s="84"/>
      <c r="X28" s="110"/>
      <c r="Y28" s="574">
        <f t="shared" si="2"/>
        <v>0</v>
      </c>
      <c r="Z28" s="436"/>
      <c r="AA28" s="276"/>
      <c r="AB28" s="234"/>
      <c r="AC28" s="177"/>
      <c r="AD28" s="285"/>
      <c r="AE28" s="437"/>
      <c r="AF28" s="85"/>
      <c r="AG28" s="86"/>
      <c r="AH28" s="113"/>
      <c r="AI28" s="577">
        <f t="shared" si="3"/>
        <v>0</v>
      </c>
      <c r="AJ28" s="210"/>
      <c r="AK28" s="88"/>
      <c r="AL28" s="308"/>
      <c r="AM28" s="87"/>
      <c r="AN28" s="88"/>
      <c r="AO28" s="308"/>
      <c r="AP28" s="87"/>
      <c r="AQ28" s="88"/>
      <c r="AR28" s="438"/>
      <c r="AS28" s="87"/>
      <c r="AT28" s="88"/>
      <c r="AU28" s="308"/>
      <c r="AV28" s="332">
        <f t="shared" si="4"/>
        <v>0</v>
      </c>
      <c r="AW28" s="297">
        <f>COUNTIF(O28:Y28:AI28:AV28,"&gt;0")</f>
        <v>1</v>
      </c>
      <c r="AX28" s="296">
        <f t="shared" si="5"/>
        <v>0</v>
      </c>
      <c r="AY28" s="129">
        <f t="shared" si="0"/>
        <v>586</v>
      </c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</row>
    <row r="29" spans="1:95" s="171" customFormat="1" ht="15.75" customHeight="1" thickBot="1">
      <c r="A29" s="168">
        <v>18</v>
      </c>
      <c r="B29" s="172" t="s">
        <v>175</v>
      </c>
      <c r="C29" s="173" t="s">
        <v>176</v>
      </c>
      <c r="D29" s="49" t="s">
        <v>11</v>
      </c>
      <c r="E29" s="125" t="s">
        <v>117</v>
      </c>
      <c r="F29" s="434">
        <v>12.33</v>
      </c>
      <c r="G29" s="498">
        <v>12.17</v>
      </c>
      <c r="H29" s="234">
        <v>574</v>
      </c>
      <c r="I29" s="38"/>
      <c r="J29" s="7"/>
      <c r="K29" s="401"/>
      <c r="L29" s="89"/>
      <c r="M29" s="90"/>
      <c r="N29" s="111"/>
      <c r="O29" s="350">
        <f t="shared" si="1"/>
        <v>574</v>
      </c>
      <c r="P29" s="194"/>
      <c r="Q29" s="285"/>
      <c r="R29" s="208"/>
      <c r="S29" s="177"/>
      <c r="T29" s="269"/>
      <c r="U29" s="110"/>
      <c r="V29" s="83"/>
      <c r="W29" s="84"/>
      <c r="X29" s="110"/>
      <c r="Y29" s="574">
        <f t="shared" si="2"/>
        <v>0</v>
      </c>
      <c r="Z29" s="436"/>
      <c r="AA29" s="276"/>
      <c r="AB29" s="234"/>
      <c r="AC29" s="177"/>
      <c r="AD29" s="285"/>
      <c r="AE29" s="437"/>
      <c r="AF29" s="85"/>
      <c r="AG29" s="86"/>
      <c r="AH29" s="113"/>
      <c r="AI29" s="577">
        <f t="shared" si="3"/>
        <v>0</v>
      </c>
      <c r="AJ29" s="210"/>
      <c r="AK29" s="88"/>
      <c r="AL29" s="308"/>
      <c r="AM29" s="87"/>
      <c r="AN29" s="88"/>
      <c r="AO29" s="308"/>
      <c r="AP29" s="87"/>
      <c r="AQ29" s="88"/>
      <c r="AR29" s="438"/>
      <c r="AS29" s="87"/>
      <c r="AT29" s="88"/>
      <c r="AU29" s="308"/>
      <c r="AV29" s="332">
        <f t="shared" si="4"/>
        <v>0</v>
      </c>
      <c r="AW29" s="297">
        <f>COUNTIF(O29:Y29:AI29:AV29,"&gt;0")</f>
        <v>1</v>
      </c>
      <c r="AX29" s="296">
        <f t="shared" si="5"/>
        <v>0</v>
      </c>
      <c r="AY29" s="129">
        <f t="shared" si="0"/>
        <v>574</v>
      </c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</row>
    <row r="30" spans="1:95" s="171" customFormat="1" ht="15.75" customHeight="1" thickBot="1">
      <c r="A30" s="168">
        <v>19</v>
      </c>
      <c r="B30" s="172" t="s">
        <v>42</v>
      </c>
      <c r="C30" s="173" t="s">
        <v>65</v>
      </c>
      <c r="D30" s="174" t="s">
        <v>22</v>
      </c>
      <c r="E30" s="175" t="s">
        <v>113</v>
      </c>
      <c r="F30" s="439">
        <v>14.09</v>
      </c>
      <c r="G30" s="285">
        <v>12.27</v>
      </c>
      <c r="H30" s="435">
        <v>551</v>
      </c>
      <c r="I30" s="177"/>
      <c r="J30" s="269"/>
      <c r="K30" s="401"/>
      <c r="L30" s="89"/>
      <c r="M30" s="90"/>
      <c r="N30" s="111"/>
      <c r="O30" s="350">
        <f t="shared" si="1"/>
        <v>551</v>
      </c>
      <c r="P30" s="194"/>
      <c r="Q30" s="285"/>
      <c r="R30" s="208"/>
      <c r="S30" s="177"/>
      <c r="T30" s="269"/>
      <c r="U30" s="110"/>
      <c r="V30" s="83"/>
      <c r="W30" s="84"/>
      <c r="X30" s="110"/>
      <c r="Y30" s="574">
        <f t="shared" si="2"/>
        <v>0</v>
      </c>
      <c r="Z30" s="436"/>
      <c r="AA30" s="276"/>
      <c r="AB30" s="234"/>
      <c r="AC30" s="177"/>
      <c r="AD30" s="285"/>
      <c r="AE30" s="437"/>
      <c r="AF30" s="85"/>
      <c r="AG30" s="86"/>
      <c r="AH30" s="113"/>
      <c r="AI30" s="577">
        <f t="shared" si="3"/>
        <v>0</v>
      </c>
      <c r="AJ30" s="210"/>
      <c r="AK30" s="88"/>
      <c r="AL30" s="308"/>
      <c r="AM30" s="87"/>
      <c r="AN30" s="88"/>
      <c r="AO30" s="308"/>
      <c r="AP30" s="87"/>
      <c r="AQ30" s="88"/>
      <c r="AR30" s="438"/>
      <c r="AS30" s="87"/>
      <c r="AT30" s="88"/>
      <c r="AU30" s="308"/>
      <c r="AV30" s="332">
        <f t="shared" si="4"/>
        <v>0</v>
      </c>
      <c r="AW30" s="297">
        <f>COUNTIF(O30:Y30:AI30:AV30,"&gt;0")</f>
        <v>1</v>
      </c>
      <c r="AX30" s="296">
        <f t="shared" si="5"/>
        <v>0</v>
      </c>
      <c r="AY30" s="129">
        <f t="shared" si="0"/>
        <v>551</v>
      </c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</row>
    <row r="31" spans="1:95" s="171" customFormat="1" ht="15.75" customHeight="1" thickBot="1">
      <c r="A31" s="168">
        <v>20</v>
      </c>
      <c r="B31" s="172" t="s">
        <v>122</v>
      </c>
      <c r="C31" s="173" t="s">
        <v>119</v>
      </c>
      <c r="D31" s="49" t="s">
        <v>11</v>
      </c>
      <c r="E31" s="125" t="s">
        <v>116</v>
      </c>
      <c r="F31" s="434">
        <v>12.83</v>
      </c>
      <c r="G31" s="285">
        <v>12.29</v>
      </c>
      <c r="H31" s="435">
        <v>546</v>
      </c>
      <c r="I31" s="83">
        <v>43.32</v>
      </c>
      <c r="J31" s="7">
        <v>40.92</v>
      </c>
      <c r="K31" s="402">
        <v>485</v>
      </c>
      <c r="L31" s="89"/>
      <c r="M31" s="90"/>
      <c r="N31" s="111"/>
      <c r="O31" s="350">
        <f t="shared" si="1"/>
        <v>546</v>
      </c>
      <c r="P31" s="194"/>
      <c r="Q31" s="285"/>
      <c r="R31" s="208"/>
      <c r="S31" s="177"/>
      <c r="T31" s="269"/>
      <c r="U31" s="110"/>
      <c r="V31" s="83"/>
      <c r="W31" s="84"/>
      <c r="X31" s="110"/>
      <c r="Y31" s="574">
        <f t="shared" si="2"/>
        <v>0</v>
      </c>
      <c r="Z31" s="436"/>
      <c r="AA31" s="276"/>
      <c r="AB31" s="234"/>
      <c r="AC31" s="177"/>
      <c r="AD31" s="285"/>
      <c r="AE31" s="437"/>
      <c r="AF31" s="85"/>
      <c r="AG31" s="86"/>
      <c r="AH31" s="113"/>
      <c r="AI31" s="577">
        <f t="shared" si="3"/>
        <v>0</v>
      </c>
      <c r="AJ31" s="210"/>
      <c r="AK31" s="88"/>
      <c r="AL31" s="308"/>
      <c r="AM31" s="87"/>
      <c r="AN31" s="88"/>
      <c r="AO31" s="308"/>
      <c r="AP31" s="87"/>
      <c r="AQ31" s="88"/>
      <c r="AR31" s="438"/>
      <c r="AS31" s="87"/>
      <c r="AT31" s="88"/>
      <c r="AU31" s="308"/>
      <c r="AV31" s="332">
        <f t="shared" si="4"/>
        <v>0</v>
      </c>
      <c r="AW31" s="297">
        <f>COUNTIF(O31:Y31:AI31:AV31,"&gt;0")</f>
        <v>1</v>
      </c>
      <c r="AX31" s="296">
        <f t="shared" si="5"/>
        <v>0</v>
      </c>
      <c r="AY31" s="129">
        <f t="shared" si="0"/>
        <v>546</v>
      </c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</row>
    <row r="32" spans="1:95" s="171" customFormat="1" ht="15.75" customHeight="1" thickBot="1">
      <c r="A32" s="168">
        <v>21</v>
      </c>
      <c r="B32" s="172" t="s">
        <v>170</v>
      </c>
      <c r="C32" s="173" t="s">
        <v>21</v>
      </c>
      <c r="D32" s="49" t="s">
        <v>110</v>
      </c>
      <c r="E32" s="125" t="s">
        <v>111</v>
      </c>
      <c r="F32" s="434">
        <v>13.74</v>
      </c>
      <c r="G32" s="287">
        <v>12.37</v>
      </c>
      <c r="H32" s="234">
        <v>527</v>
      </c>
      <c r="I32" s="177"/>
      <c r="J32" s="269"/>
      <c r="K32" s="402"/>
      <c r="L32" s="89"/>
      <c r="M32" s="90"/>
      <c r="N32" s="111"/>
      <c r="O32" s="350">
        <f t="shared" si="1"/>
        <v>527</v>
      </c>
      <c r="P32" s="194"/>
      <c r="Q32" s="285"/>
      <c r="R32" s="208"/>
      <c r="S32" s="177"/>
      <c r="T32" s="269"/>
      <c r="U32" s="110"/>
      <c r="V32" s="83"/>
      <c r="W32" s="84"/>
      <c r="X32" s="110"/>
      <c r="Y32" s="574">
        <f t="shared" si="2"/>
        <v>0</v>
      </c>
      <c r="Z32" s="436"/>
      <c r="AA32" s="276"/>
      <c r="AB32" s="234"/>
      <c r="AC32" s="177"/>
      <c r="AD32" s="285"/>
      <c r="AE32" s="437"/>
      <c r="AF32" s="85"/>
      <c r="AG32" s="86"/>
      <c r="AH32" s="113"/>
      <c r="AI32" s="577">
        <f t="shared" si="3"/>
        <v>0</v>
      </c>
      <c r="AJ32" s="210"/>
      <c r="AK32" s="88"/>
      <c r="AL32" s="308"/>
      <c r="AM32" s="87"/>
      <c r="AN32" s="88"/>
      <c r="AO32" s="308"/>
      <c r="AP32" s="87"/>
      <c r="AQ32" s="88"/>
      <c r="AR32" s="438"/>
      <c r="AS32" s="87"/>
      <c r="AT32" s="88"/>
      <c r="AU32" s="308"/>
      <c r="AV32" s="332">
        <f t="shared" si="4"/>
        <v>0</v>
      </c>
      <c r="AW32" s="297">
        <f>COUNTIF(O32:Y32:AI32:AV32,"&gt;0")</f>
        <v>1</v>
      </c>
      <c r="AX32" s="296">
        <f t="shared" si="5"/>
        <v>0</v>
      </c>
      <c r="AY32" s="129">
        <f t="shared" si="0"/>
        <v>527</v>
      </c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</row>
    <row r="33" spans="1:95" s="171" customFormat="1" ht="15.75" customHeight="1" thickBot="1">
      <c r="A33" s="168">
        <v>22</v>
      </c>
      <c r="B33" s="172" t="s">
        <v>64</v>
      </c>
      <c r="C33" s="173" t="s">
        <v>6</v>
      </c>
      <c r="D33" s="174" t="s">
        <v>172</v>
      </c>
      <c r="E33" s="175" t="s">
        <v>112</v>
      </c>
      <c r="F33" s="439">
        <v>16.39</v>
      </c>
      <c r="G33" s="285">
        <v>12.76</v>
      </c>
      <c r="H33" s="435">
        <v>442</v>
      </c>
      <c r="I33" s="177">
        <v>53.6</v>
      </c>
      <c r="J33" s="269">
        <v>40.48</v>
      </c>
      <c r="K33" s="402">
        <v>511</v>
      </c>
      <c r="L33" s="408"/>
      <c r="M33" s="80"/>
      <c r="N33" s="271"/>
      <c r="O33" s="350">
        <f t="shared" si="1"/>
        <v>511</v>
      </c>
      <c r="P33" s="170"/>
      <c r="Q33" s="498"/>
      <c r="R33" s="139"/>
      <c r="S33" s="38"/>
      <c r="T33" s="7"/>
      <c r="U33" s="43"/>
      <c r="V33" s="38"/>
      <c r="W33" s="7"/>
      <c r="X33" s="43"/>
      <c r="Y33" s="574">
        <f t="shared" si="2"/>
        <v>0</v>
      </c>
      <c r="Z33" s="436"/>
      <c r="AA33" s="276"/>
      <c r="AB33" s="234"/>
      <c r="AC33" s="178"/>
      <c r="AD33" s="276"/>
      <c r="AE33" s="234"/>
      <c r="AF33" s="37"/>
      <c r="AG33" s="10"/>
      <c r="AH33" s="36"/>
      <c r="AI33" s="577">
        <f t="shared" si="3"/>
        <v>0</v>
      </c>
      <c r="AJ33" s="126"/>
      <c r="AK33" s="10"/>
      <c r="AL33" s="44"/>
      <c r="AM33" s="37"/>
      <c r="AN33" s="10"/>
      <c r="AO33" s="44"/>
      <c r="AP33" s="37"/>
      <c r="AQ33" s="10"/>
      <c r="AR33" s="234"/>
      <c r="AS33" s="37"/>
      <c r="AT33" s="10"/>
      <c r="AU33" s="44"/>
      <c r="AV33" s="332">
        <f t="shared" si="4"/>
        <v>0</v>
      </c>
      <c r="AW33" s="297">
        <f>COUNTIF(O33:Y33:AI33:AV33,"&gt;0")</f>
        <v>1</v>
      </c>
      <c r="AX33" s="296">
        <f t="shared" si="5"/>
        <v>0</v>
      </c>
      <c r="AY33" s="129">
        <f t="shared" si="0"/>
        <v>511</v>
      </c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</row>
    <row r="34" spans="1:95" s="171" customFormat="1" ht="15.75" customHeight="1" thickBot="1">
      <c r="A34" s="168">
        <v>23</v>
      </c>
      <c r="B34" s="172" t="s">
        <v>167</v>
      </c>
      <c r="C34" s="173" t="s">
        <v>168</v>
      </c>
      <c r="D34" s="49" t="s">
        <v>13</v>
      </c>
      <c r="E34" s="125" t="s">
        <v>116</v>
      </c>
      <c r="F34" s="436">
        <v>13.47</v>
      </c>
      <c r="G34" s="276">
        <v>12.91</v>
      </c>
      <c r="H34" s="435">
        <v>412</v>
      </c>
      <c r="I34" s="38">
        <v>43.02</v>
      </c>
      <c r="J34" s="269">
        <v>40.64</v>
      </c>
      <c r="K34" s="402">
        <v>501</v>
      </c>
      <c r="L34" s="89"/>
      <c r="M34" s="90"/>
      <c r="N34" s="111"/>
      <c r="O34" s="350">
        <f t="shared" si="1"/>
        <v>501</v>
      </c>
      <c r="P34" s="207"/>
      <c r="Q34" s="440"/>
      <c r="R34" s="208"/>
      <c r="S34" s="83"/>
      <c r="T34" s="84"/>
      <c r="U34" s="110"/>
      <c r="V34" s="83"/>
      <c r="W34" s="84"/>
      <c r="X34" s="110"/>
      <c r="Y34" s="574">
        <f t="shared" si="2"/>
        <v>0</v>
      </c>
      <c r="Z34" s="514"/>
      <c r="AA34" s="280"/>
      <c r="AB34" s="496"/>
      <c r="AC34" s="177"/>
      <c r="AD34" s="285"/>
      <c r="AE34" s="437"/>
      <c r="AF34" s="85"/>
      <c r="AG34" s="86"/>
      <c r="AH34" s="113"/>
      <c r="AI34" s="577">
        <f t="shared" si="3"/>
        <v>0</v>
      </c>
      <c r="AJ34" s="210"/>
      <c r="AK34" s="88"/>
      <c r="AL34" s="308"/>
      <c r="AM34" s="87"/>
      <c r="AN34" s="88"/>
      <c r="AO34" s="308"/>
      <c r="AP34" s="87"/>
      <c r="AQ34" s="88"/>
      <c r="AR34" s="438"/>
      <c r="AS34" s="87"/>
      <c r="AT34" s="88"/>
      <c r="AU34" s="308"/>
      <c r="AV34" s="332">
        <f t="shared" si="4"/>
        <v>0</v>
      </c>
      <c r="AW34" s="297">
        <f>COUNTIF(O34:Y34:AI34:AV34,"&gt;0")</f>
        <v>1</v>
      </c>
      <c r="AX34" s="296">
        <f t="shared" si="5"/>
        <v>0</v>
      </c>
      <c r="AY34" s="129">
        <f t="shared" si="0"/>
        <v>501</v>
      </c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</row>
    <row r="35" spans="1:95" s="171" customFormat="1" ht="15.75" customHeight="1" thickBot="1">
      <c r="A35" s="168">
        <v>24</v>
      </c>
      <c r="B35" s="172" t="s">
        <v>139</v>
      </c>
      <c r="C35" s="173" t="s">
        <v>126</v>
      </c>
      <c r="D35" s="49" t="s">
        <v>195</v>
      </c>
      <c r="E35" s="125" t="s">
        <v>114</v>
      </c>
      <c r="F35" s="434"/>
      <c r="G35" s="285"/>
      <c r="H35" s="435"/>
      <c r="I35" s="177">
        <v>45.18</v>
      </c>
      <c r="J35" s="269">
        <v>41.32</v>
      </c>
      <c r="K35" s="402">
        <v>461</v>
      </c>
      <c r="L35" s="89"/>
      <c r="M35" s="90"/>
      <c r="N35" s="111"/>
      <c r="O35" s="350">
        <f t="shared" si="1"/>
        <v>461</v>
      </c>
      <c r="P35" s="194"/>
      <c r="Q35" s="285"/>
      <c r="R35" s="208"/>
      <c r="S35" s="177"/>
      <c r="T35" s="269"/>
      <c r="U35" s="110"/>
      <c r="V35" s="83"/>
      <c r="W35" s="84"/>
      <c r="X35" s="110"/>
      <c r="Y35" s="574">
        <f t="shared" si="2"/>
        <v>0</v>
      </c>
      <c r="Z35" s="436"/>
      <c r="AA35" s="276"/>
      <c r="AB35" s="234"/>
      <c r="AC35" s="177"/>
      <c r="AD35" s="285"/>
      <c r="AE35" s="437"/>
      <c r="AF35" s="85"/>
      <c r="AG35" s="86"/>
      <c r="AH35" s="113"/>
      <c r="AI35" s="577">
        <f t="shared" si="3"/>
        <v>0</v>
      </c>
      <c r="AJ35" s="210"/>
      <c r="AK35" s="88"/>
      <c r="AL35" s="308"/>
      <c r="AM35" s="87"/>
      <c r="AN35" s="88"/>
      <c r="AO35" s="308"/>
      <c r="AP35" s="87"/>
      <c r="AQ35" s="88"/>
      <c r="AR35" s="438"/>
      <c r="AS35" s="87"/>
      <c r="AT35" s="88"/>
      <c r="AU35" s="308"/>
      <c r="AV35" s="332">
        <f t="shared" si="4"/>
        <v>0</v>
      </c>
      <c r="AW35" s="297">
        <f>COUNTIF(O35:Y35:AI35:AV35,"&gt;0")</f>
        <v>1</v>
      </c>
      <c r="AX35" s="296">
        <f t="shared" si="5"/>
        <v>0</v>
      </c>
      <c r="AY35" s="129">
        <f t="shared" si="0"/>
        <v>461</v>
      </c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</row>
    <row r="36" spans="1:95" s="171" customFormat="1" ht="15.75" customHeight="1" thickBot="1">
      <c r="A36" s="168">
        <v>25</v>
      </c>
      <c r="B36" s="172" t="s">
        <v>189</v>
      </c>
      <c r="C36" s="173" t="s">
        <v>190</v>
      </c>
      <c r="D36" s="49" t="s">
        <v>7</v>
      </c>
      <c r="E36" s="125" t="s">
        <v>113</v>
      </c>
      <c r="F36" s="434"/>
      <c r="G36" s="285"/>
      <c r="H36" s="435"/>
      <c r="I36" s="177">
        <v>49.13</v>
      </c>
      <c r="J36" s="269">
        <v>41.98</v>
      </c>
      <c r="K36" s="402">
        <v>423</v>
      </c>
      <c r="L36" s="89"/>
      <c r="M36" s="90"/>
      <c r="N36" s="111"/>
      <c r="O36" s="350">
        <f t="shared" si="1"/>
        <v>423</v>
      </c>
      <c r="P36" s="194"/>
      <c r="Q36" s="285"/>
      <c r="R36" s="208"/>
      <c r="S36" s="177"/>
      <c r="T36" s="269"/>
      <c r="U36" s="110"/>
      <c r="V36" s="83"/>
      <c r="W36" s="84"/>
      <c r="X36" s="110"/>
      <c r="Y36" s="574">
        <f t="shared" si="2"/>
        <v>0</v>
      </c>
      <c r="Z36" s="436"/>
      <c r="AA36" s="276"/>
      <c r="AB36" s="234"/>
      <c r="AC36" s="177"/>
      <c r="AD36" s="285"/>
      <c r="AE36" s="437"/>
      <c r="AF36" s="85"/>
      <c r="AG36" s="86"/>
      <c r="AH36" s="113"/>
      <c r="AI36" s="577">
        <f t="shared" si="3"/>
        <v>0</v>
      </c>
      <c r="AJ36" s="210"/>
      <c r="AK36" s="88"/>
      <c r="AL36" s="308"/>
      <c r="AM36" s="87"/>
      <c r="AN36" s="88"/>
      <c r="AO36" s="308"/>
      <c r="AP36" s="87"/>
      <c r="AQ36" s="88"/>
      <c r="AR36" s="438"/>
      <c r="AS36" s="87"/>
      <c r="AT36" s="88"/>
      <c r="AU36" s="308"/>
      <c r="AV36" s="332">
        <f t="shared" si="4"/>
        <v>0</v>
      </c>
      <c r="AW36" s="297">
        <f>COUNTIF(O36:Y36:AI36:AV36,"&gt;0")</f>
        <v>1</v>
      </c>
      <c r="AX36" s="296">
        <f t="shared" si="5"/>
        <v>0</v>
      </c>
      <c r="AY36" s="129">
        <f t="shared" si="0"/>
        <v>423</v>
      </c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</row>
    <row r="37" spans="1:95" s="171" customFormat="1" ht="15.75" customHeight="1" thickBot="1">
      <c r="A37" s="168">
        <v>26</v>
      </c>
      <c r="B37" s="172" t="s">
        <v>171</v>
      </c>
      <c r="C37" s="173" t="s">
        <v>5</v>
      </c>
      <c r="D37" s="49" t="s">
        <v>11</v>
      </c>
      <c r="E37" s="125" t="s">
        <v>113</v>
      </c>
      <c r="F37" s="434">
        <v>15.08</v>
      </c>
      <c r="G37" s="276">
        <v>13.13</v>
      </c>
      <c r="H37" s="435">
        <v>368</v>
      </c>
      <c r="I37" s="38"/>
      <c r="J37" s="269"/>
      <c r="K37" s="402"/>
      <c r="L37" s="89"/>
      <c r="M37" s="90"/>
      <c r="N37" s="111"/>
      <c r="O37" s="350">
        <f t="shared" si="1"/>
        <v>368</v>
      </c>
      <c r="P37" s="194"/>
      <c r="Q37" s="285"/>
      <c r="R37" s="208"/>
      <c r="S37" s="177"/>
      <c r="T37" s="269"/>
      <c r="U37" s="110"/>
      <c r="V37" s="83"/>
      <c r="W37" s="84"/>
      <c r="X37" s="110"/>
      <c r="Y37" s="574">
        <f t="shared" si="2"/>
        <v>0</v>
      </c>
      <c r="Z37" s="436"/>
      <c r="AA37" s="276"/>
      <c r="AB37" s="234"/>
      <c r="AC37" s="177"/>
      <c r="AD37" s="285"/>
      <c r="AE37" s="437"/>
      <c r="AF37" s="85"/>
      <c r="AG37" s="86"/>
      <c r="AH37" s="113"/>
      <c r="AI37" s="577">
        <f t="shared" si="3"/>
        <v>0</v>
      </c>
      <c r="AJ37" s="210"/>
      <c r="AK37" s="88"/>
      <c r="AL37" s="308"/>
      <c r="AM37" s="87"/>
      <c r="AN37" s="88"/>
      <c r="AO37" s="308"/>
      <c r="AP37" s="87"/>
      <c r="AQ37" s="88"/>
      <c r="AR37" s="438"/>
      <c r="AS37" s="87"/>
      <c r="AT37" s="88"/>
      <c r="AU37" s="308"/>
      <c r="AV37" s="332">
        <f t="shared" si="4"/>
        <v>0</v>
      </c>
      <c r="AW37" s="297">
        <f>COUNTIF(O37:Y37:AI37:AV37,"&gt;0")</f>
        <v>1</v>
      </c>
      <c r="AX37" s="296">
        <f t="shared" si="5"/>
        <v>0</v>
      </c>
      <c r="AY37" s="129">
        <f t="shared" si="0"/>
        <v>368</v>
      </c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</row>
    <row r="38" spans="1:95" s="171" customFormat="1" ht="15.75" customHeight="1" thickBot="1">
      <c r="A38" s="168">
        <v>27</v>
      </c>
      <c r="B38" s="172" t="s">
        <v>191</v>
      </c>
      <c r="C38" s="173" t="s">
        <v>192</v>
      </c>
      <c r="D38" s="49" t="s">
        <v>193</v>
      </c>
      <c r="E38" s="125" t="s">
        <v>111</v>
      </c>
      <c r="F38" s="434"/>
      <c r="G38" s="285"/>
      <c r="H38" s="435"/>
      <c r="I38" s="177">
        <v>50.44</v>
      </c>
      <c r="J38" s="269">
        <v>44.61</v>
      </c>
      <c r="K38" s="402">
        <v>290</v>
      </c>
      <c r="L38" s="89"/>
      <c r="M38" s="90"/>
      <c r="N38" s="111"/>
      <c r="O38" s="350">
        <f t="shared" si="1"/>
        <v>290</v>
      </c>
      <c r="P38" s="194"/>
      <c r="Q38" s="285"/>
      <c r="R38" s="208"/>
      <c r="S38" s="177"/>
      <c r="T38" s="269"/>
      <c r="U38" s="110"/>
      <c r="V38" s="83"/>
      <c r="W38" s="84"/>
      <c r="X38" s="110"/>
      <c r="Y38" s="574">
        <f t="shared" si="2"/>
        <v>0</v>
      </c>
      <c r="Z38" s="436"/>
      <c r="AA38" s="276"/>
      <c r="AB38" s="234"/>
      <c r="AC38" s="177"/>
      <c r="AD38" s="285"/>
      <c r="AE38" s="437"/>
      <c r="AF38" s="85"/>
      <c r="AG38" s="86"/>
      <c r="AH38" s="113"/>
      <c r="AI38" s="577">
        <f t="shared" si="3"/>
        <v>0</v>
      </c>
      <c r="AJ38" s="210"/>
      <c r="AK38" s="88"/>
      <c r="AL38" s="308"/>
      <c r="AM38" s="87"/>
      <c r="AN38" s="88"/>
      <c r="AO38" s="308"/>
      <c r="AP38" s="87"/>
      <c r="AQ38" s="88"/>
      <c r="AR38" s="438"/>
      <c r="AS38" s="87"/>
      <c r="AT38" s="88"/>
      <c r="AU38" s="308"/>
      <c r="AV38" s="332">
        <f t="shared" si="4"/>
        <v>0</v>
      </c>
      <c r="AW38" s="297">
        <f>COUNTIF(O38:Y38:AI38:AV38,"&gt;0")</f>
        <v>1</v>
      </c>
      <c r="AX38" s="296">
        <f t="shared" si="5"/>
        <v>0</v>
      </c>
      <c r="AY38" s="129">
        <f t="shared" si="0"/>
        <v>290</v>
      </c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</row>
    <row r="39" spans="1:95" s="171" customFormat="1" ht="15.75" customHeight="1" thickBot="1">
      <c r="A39" s="168">
        <v>28</v>
      </c>
      <c r="B39" s="172" t="s">
        <v>173</v>
      </c>
      <c r="C39" s="173" t="s">
        <v>5</v>
      </c>
      <c r="D39" s="49" t="s">
        <v>2</v>
      </c>
      <c r="E39" s="125" t="s">
        <v>115</v>
      </c>
      <c r="F39" s="436">
        <v>18.03</v>
      </c>
      <c r="G39" s="480">
        <v>15.18</v>
      </c>
      <c r="H39" s="496">
        <v>81</v>
      </c>
      <c r="I39" s="177">
        <v>59.35</v>
      </c>
      <c r="J39" s="269">
        <v>48.93</v>
      </c>
      <c r="K39" s="402">
        <v>125</v>
      </c>
      <c r="L39" s="89"/>
      <c r="M39" s="90"/>
      <c r="N39" s="111"/>
      <c r="O39" s="350">
        <f t="shared" si="1"/>
        <v>125</v>
      </c>
      <c r="P39" s="194"/>
      <c r="Q39" s="285"/>
      <c r="R39" s="208"/>
      <c r="S39" s="177"/>
      <c r="T39" s="269"/>
      <c r="U39" s="110"/>
      <c r="V39" s="83"/>
      <c r="W39" s="84"/>
      <c r="X39" s="110"/>
      <c r="Y39" s="574">
        <f t="shared" si="2"/>
        <v>0</v>
      </c>
      <c r="Z39" s="436"/>
      <c r="AA39" s="276"/>
      <c r="AB39" s="234"/>
      <c r="AC39" s="177"/>
      <c r="AD39" s="285"/>
      <c r="AE39" s="437"/>
      <c r="AF39" s="85"/>
      <c r="AG39" s="86"/>
      <c r="AH39" s="113"/>
      <c r="AI39" s="577">
        <f t="shared" si="3"/>
        <v>0</v>
      </c>
      <c r="AJ39" s="210"/>
      <c r="AK39" s="88"/>
      <c r="AL39" s="308"/>
      <c r="AM39" s="87"/>
      <c r="AN39" s="88"/>
      <c r="AO39" s="308"/>
      <c r="AP39" s="87"/>
      <c r="AQ39" s="88"/>
      <c r="AR39" s="438"/>
      <c r="AS39" s="87"/>
      <c r="AT39" s="88"/>
      <c r="AU39" s="308"/>
      <c r="AV39" s="332">
        <f t="shared" si="4"/>
        <v>0</v>
      </c>
      <c r="AW39" s="297">
        <f>COUNTIF(O39:Y39:AI39:AV39,"&gt;0")</f>
        <v>1</v>
      </c>
      <c r="AX39" s="296">
        <f t="shared" si="5"/>
        <v>0</v>
      </c>
      <c r="AY39" s="129">
        <f t="shared" si="0"/>
        <v>125</v>
      </c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</row>
    <row r="40" spans="1:95" s="171" customFormat="1" ht="15.75" customHeight="1" thickBot="1">
      <c r="A40" s="168">
        <v>29</v>
      </c>
      <c r="B40" s="172" t="s">
        <v>187</v>
      </c>
      <c r="C40" s="173" t="s">
        <v>188</v>
      </c>
      <c r="D40" s="49" t="s">
        <v>12</v>
      </c>
      <c r="E40" s="125" t="s">
        <v>115</v>
      </c>
      <c r="F40" s="434"/>
      <c r="G40" s="285"/>
      <c r="H40" s="435"/>
      <c r="I40" s="177">
        <v>69.54</v>
      </c>
      <c r="J40" s="269">
        <v>57.33</v>
      </c>
      <c r="K40" s="402">
        <v>0.1</v>
      </c>
      <c r="L40" s="89"/>
      <c r="M40" s="90"/>
      <c r="N40" s="111"/>
      <c r="O40" s="350">
        <f t="shared" si="1"/>
        <v>0.1</v>
      </c>
      <c r="P40" s="194"/>
      <c r="Q40" s="285"/>
      <c r="R40" s="208"/>
      <c r="S40" s="177"/>
      <c r="T40" s="269"/>
      <c r="U40" s="110"/>
      <c r="V40" s="83"/>
      <c r="W40" s="84"/>
      <c r="X40" s="110"/>
      <c r="Y40" s="574">
        <f t="shared" si="2"/>
        <v>0</v>
      </c>
      <c r="Z40" s="436"/>
      <c r="AA40" s="276"/>
      <c r="AB40" s="234"/>
      <c r="AC40" s="177"/>
      <c r="AD40" s="285"/>
      <c r="AE40" s="437"/>
      <c r="AF40" s="85"/>
      <c r="AG40" s="86"/>
      <c r="AH40" s="113"/>
      <c r="AI40" s="577">
        <f t="shared" si="3"/>
        <v>0</v>
      </c>
      <c r="AJ40" s="210"/>
      <c r="AK40" s="88"/>
      <c r="AL40" s="308"/>
      <c r="AM40" s="87"/>
      <c r="AN40" s="88"/>
      <c r="AO40" s="308"/>
      <c r="AP40" s="87"/>
      <c r="AQ40" s="88"/>
      <c r="AR40" s="438"/>
      <c r="AS40" s="87"/>
      <c r="AT40" s="88"/>
      <c r="AU40" s="308"/>
      <c r="AV40" s="332">
        <f t="shared" si="4"/>
        <v>0</v>
      </c>
      <c r="AW40" s="297">
        <f>COUNTIF(O40:Y40:AI40:AV40,"&gt;0")</f>
        <v>1</v>
      </c>
      <c r="AX40" s="296">
        <f t="shared" si="5"/>
        <v>0</v>
      </c>
      <c r="AY40" s="129">
        <f t="shared" si="0"/>
        <v>0.1</v>
      </c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</row>
    <row r="41" spans="1:95" s="171" customFormat="1" ht="15.75" customHeight="1" thickBot="1">
      <c r="A41" s="168"/>
      <c r="B41" s="172"/>
      <c r="C41" s="173"/>
      <c r="D41" s="49"/>
      <c r="E41" s="125"/>
      <c r="F41" s="434"/>
      <c r="G41" s="285"/>
      <c r="H41" s="435"/>
      <c r="I41" s="177"/>
      <c r="J41" s="269"/>
      <c r="K41" s="402"/>
      <c r="L41" s="89"/>
      <c r="M41" s="90"/>
      <c r="N41" s="111"/>
      <c r="O41" s="350">
        <f t="shared" si="1"/>
        <v>0</v>
      </c>
      <c r="P41" s="194"/>
      <c r="Q41" s="285"/>
      <c r="R41" s="208"/>
      <c r="S41" s="177"/>
      <c r="T41" s="269"/>
      <c r="U41" s="110"/>
      <c r="V41" s="83"/>
      <c r="W41" s="84"/>
      <c r="X41" s="110"/>
      <c r="Y41" s="574">
        <f t="shared" si="2"/>
        <v>0</v>
      </c>
      <c r="Z41" s="436"/>
      <c r="AA41" s="276"/>
      <c r="AB41" s="234"/>
      <c r="AC41" s="177"/>
      <c r="AD41" s="285"/>
      <c r="AE41" s="437"/>
      <c r="AF41" s="85"/>
      <c r="AG41" s="86"/>
      <c r="AH41" s="113"/>
      <c r="AI41" s="577">
        <f t="shared" si="3"/>
        <v>0</v>
      </c>
      <c r="AJ41" s="210"/>
      <c r="AK41" s="88"/>
      <c r="AL41" s="308"/>
      <c r="AM41" s="87"/>
      <c r="AN41" s="88"/>
      <c r="AO41" s="308"/>
      <c r="AP41" s="87"/>
      <c r="AQ41" s="88"/>
      <c r="AR41" s="438"/>
      <c r="AS41" s="87"/>
      <c r="AT41" s="88"/>
      <c r="AU41" s="308"/>
      <c r="AV41" s="332">
        <f t="shared" si="4"/>
        <v>0</v>
      </c>
      <c r="AW41" s="297">
        <f>COUNTIF(O41:Y41:AI41:AV41,"&gt;0")</f>
        <v>0</v>
      </c>
      <c r="AX41" s="296">
        <f t="shared" si="5"/>
        <v>0</v>
      </c>
      <c r="AY41" s="129">
        <f t="shared" si="0"/>
        <v>0</v>
      </c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</row>
    <row r="42" spans="1:95" s="171" customFormat="1" ht="15.75" customHeight="1" thickBot="1">
      <c r="A42" s="168"/>
      <c r="B42" s="172"/>
      <c r="C42" s="173"/>
      <c r="D42" s="49"/>
      <c r="E42" s="125"/>
      <c r="F42" s="176"/>
      <c r="G42" s="276"/>
      <c r="H42" s="125"/>
      <c r="I42" s="38"/>
      <c r="J42" s="7"/>
      <c r="K42" s="403"/>
      <c r="L42" s="246"/>
      <c r="M42" s="9"/>
      <c r="N42" s="260"/>
      <c r="O42" s="350">
        <f t="shared" si="1"/>
        <v>0</v>
      </c>
      <c r="P42" s="176"/>
      <c r="Q42" s="276"/>
      <c r="R42" s="139"/>
      <c r="S42" s="38"/>
      <c r="T42" s="7"/>
      <c r="U42" s="43"/>
      <c r="V42" s="38"/>
      <c r="W42" s="7"/>
      <c r="X42" s="43"/>
      <c r="Y42" s="574">
        <f t="shared" si="2"/>
        <v>0</v>
      </c>
      <c r="Z42" s="124"/>
      <c r="AA42" s="287"/>
      <c r="AB42" s="125"/>
      <c r="AC42" s="37"/>
      <c r="AD42" s="287"/>
      <c r="AE42" s="234"/>
      <c r="AF42" s="37"/>
      <c r="AG42" s="10"/>
      <c r="AH42" s="36"/>
      <c r="AI42" s="577">
        <f t="shared" si="3"/>
        <v>0</v>
      </c>
      <c r="AJ42" s="126"/>
      <c r="AK42" s="10"/>
      <c r="AL42" s="44"/>
      <c r="AM42" s="37"/>
      <c r="AN42" s="10"/>
      <c r="AO42" s="44"/>
      <c r="AP42" s="37"/>
      <c r="AQ42" s="10"/>
      <c r="AR42" s="234"/>
      <c r="AS42" s="37"/>
      <c r="AT42" s="10"/>
      <c r="AU42" s="44"/>
      <c r="AV42" s="332">
        <f t="shared" si="4"/>
        <v>0</v>
      </c>
      <c r="AW42" s="297">
        <f>COUNTIF(O42:Y42:AI42:AV42,"&gt;0")</f>
        <v>0</v>
      </c>
      <c r="AX42" s="296">
        <f t="shared" si="5"/>
        <v>0</v>
      </c>
      <c r="AY42" s="129">
        <f t="shared" si="0"/>
        <v>0</v>
      </c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</row>
    <row r="43" spans="1:95" s="155" customFormat="1" ht="15" customHeight="1" thickBot="1">
      <c r="A43" s="156"/>
      <c r="B43" s="158"/>
      <c r="C43" s="159"/>
      <c r="D43" s="159"/>
      <c r="E43" s="160"/>
      <c r="F43" s="427"/>
      <c r="G43" s="253"/>
      <c r="H43" s="160"/>
      <c r="I43" s="158"/>
      <c r="J43" s="159"/>
      <c r="K43" s="404"/>
      <c r="L43" s="158"/>
      <c r="M43" s="159"/>
      <c r="N43" s="160"/>
      <c r="O43" s="313">
        <f t="shared" si="1"/>
        <v>0</v>
      </c>
      <c r="P43" s="158"/>
      <c r="Q43" s="253"/>
      <c r="R43" s="160"/>
      <c r="S43" s="158"/>
      <c r="T43" s="159"/>
      <c r="U43" s="160"/>
      <c r="V43" s="158"/>
      <c r="W43" s="159"/>
      <c r="X43" s="160"/>
      <c r="Y43" s="575">
        <f t="shared" si="2"/>
        <v>0</v>
      </c>
      <c r="Z43" s="409"/>
      <c r="AA43" s="253"/>
      <c r="AB43" s="160"/>
      <c r="AC43" s="158"/>
      <c r="AD43" s="253"/>
      <c r="AE43" s="231"/>
      <c r="AF43" s="158"/>
      <c r="AG43" s="159"/>
      <c r="AH43" s="160"/>
      <c r="AI43" s="578">
        <f t="shared" si="3"/>
        <v>0</v>
      </c>
      <c r="AJ43" s="158"/>
      <c r="AK43" s="159"/>
      <c r="AL43" s="231"/>
      <c r="AM43" s="158"/>
      <c r="AN43" s="159"/>
      <c r="AO43" s="231"/>
      <c r="AP43" s="158"/>
      <c r="AQ43" s="159"/>
      <c r="AR43" s="231"/>
      <c r="AS43" s="158"/>
      <c r="AT43" s="159"/>
      <c r="AU43" s="231"/>
      <c r="AV43" s="46">
        <f t="shared" si="4"/>
        <v>0</v>
      </c>
      <c r="AW43" s="579">
        <f>COUNTIF(O43:Y43:AI43:AV43,"&gt;0")</f>
        <v>0</v>
      </c>
      <c r="AX43" s="329">
        <f t="shared" si="5"/>
        <v>0</v>
      </c>
      <c r="AY43" s="129">
        <f t="shared" si="0"/>
        <v>0</v>
      </c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</row>
    <row r="44" spans="1:35" s="57" customFormat="1" ht="15" customHeight="1">
      <c r="A44" s="63"/>
      <c r="B44" s="58"/>
      <c r="C44" s="58"/>
      <c r="D44" s="58"/>
      <c r="E44" s="64"/>
      <c r="F44" s="428"/>
      <c r="G44" s="58"/>
      <c r="H44" s="58"/>
      <c r="I44" s="58"/>
      <c r="J44" s="58"/>
      <c r="K44" s="58"/>
      <c r="L44" s="58"/>
      <c r="M44" s="58"/>
      <c r="N44" s="58"/>
      <c r="O44" s="428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58"/>
      <c r="AA44" s="58"/>
      <c r="AB44" s="58"/>
      <c r="AC44" s="58"/>
      <c r="AD44" s="58"/>
      <c r="AE44" s="65"/>
      <c r="AF44" s="65"/>
      <c r="AG44" s="65"/>
      <c r="AH44" s="65"/>
      <c r="AI44" s="65"/>
    </row>
    <row r="45" spans="1:35" ht="23.25">
      <c r="A45" s="27" t="s">
        <v>1</v>
      </c>
      <c r="B45" s="4"/>
      <c r="C45" s="27"/>
      <c r="D45" s="27"/>
      <c r="E45" s="27"/>
      <c r="F45" s="429"/>
      <c r="G45" s="238"/>
      <c r="H45" s="238"/>
      <c r="I45" s="238"/>
      <c r="J45" s="238"/>
      <c r="K45" s="27"/>
      <c r="L45" s="238"/>
      <c r="M45" s="238"/>
      <c r="N45" s="484"/>
      <c r="O45" s="429"/>
      <c r="P45" s="3"/>
      <c r="Q45" s="3"/>
      <c r="R45" s="3"/>
      <c r="S45" s="3"/>
      <c r="T45" s="3"/>
      <c r="U45" s="3"/>
      <c r="V45" s="3"/>
      <c r="W45" s="3"/>
      <c r="X45" s="3"/>
      <c r="Y45" s="3"/>
      <c r="Z45" s="51"/>
      <c r="AA45" s="51"/>
      <c r="AB45" s="51"/>
      <c r="AC45" s="51"/>
      <c r="AD45" s="51"/>
      <c r="AE45" s="3"/>
      <c r="AF45" s="3"/>
      <c r="AG45" s="3"/>
      <c r="AH45" s="3"/>
      <c r="AI45" s="3"/>
    </row>
    <row r="46" spans="2:30" ht="12" customHeight="1" thickBot="1">
      <c r="B46" s="3"/>
      <c r="Z46" s="24"/>
      <c r="AA46" s="24"/>
      <c r="AB46" s="24"/>
      <c r="AC46" s="24"/>
      <c r="AD46" s="24"/>
    </row>
    <row r="47" spans="6:95" s="11" customFormat="1" ht="17.25" customHeight="1" thickBot="1">
      <c r="F47" s="591" t="s">
        <v>161</v>
      </c>
      <c r="G47" s="592"/>
      <c r="H47" s="592"/>
      <c r="I47" s="592"/>
      <c r="J47" s="592"/>
      <c r="K47" s="592"/>
      <c r="L47" s="593"/>
      <c r="M47" s="593"/>
      <c r="N47" s="593"/>
      <c r="O47" s="594"/>
      <c r="P47" s="591" t="s">
        <v>146</v>
      </c>
      <c r="Q47" s="592"/>
      <c r="R47" s="592"/>
      <c r="S47" s="593"/>
      <c r="T47" s="593"/>
      <c r="U47" s="593"/>
      <c r="V47" s="593"/>
      <c r="W47" s="593"/>
      <c r="X47" s="593"/>
      <c r="Y47" s="594"/>
      <c r="Z47" s="591" t="s">
        <v>384</v>
      </c>
      <c r="AA47" s="592"/>
      <c r="AB47" s="592"/>
      <c r="AC47" s="592"/>
      <c r="AD47" s="592"/>
      <c r="AE47" s="592"/>
      <c r="AF47" s="593"/>
      <c r="AG47" s="593"/>
      <c r="AH47" s="593"/>
      <c r="AI47" s="594"/>
      <c r="AJ47" s="595" t="s">
        <v>387</v>
      </c>
      <c r="AK47" s="596"/>
      <c r="AL47" s="596"/>
      <c r="AM47" s="596"/>
      <c r="AN47" s="596"/>
      <c r="AO47" s="596"/>
      <c r="AP47" s="596"/>
      <c r="AQ47" s="596"/>
      <c r="AR47" s="596"/>
      <c r="AS47" s="597"/>
      <c r="AT47" s="597"/>
      <c r="AU47" s="597"/>
      <c r="AV47" s="598"/>
      <c r="AW47" s="48"/>
      <c r="AX47" s="295"/>
      <c r="AY47" s="5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</row>
    <row r="48" spans="6:95" s="28" customFormat="1" ht="15" customHeight="1" thickBot="1">
      <c r="F48" s="261" t="s">
        <v>157</v>
      </c>
      <c r="G48" s="263" t="s">
        <v>147</v>
      </c>
      <c r="H48" s="321" t="s">
        <v>72</v>
      </c>
      <c r="I48" s="263" t="s">
        <v>154</v>
      </c>
      <c r="J48" s="263" t="s">
        <v>147</v>
      </c>
      <c r="K48" s="321" t="s">
        <v>72</v>
      </c>
      <c r="L48" s="263"/>
      <c r="M48" s="263"/>
      <c r="N48" s="327"/>
      <c r="O48" s="263" t="s">
        <v>388</v>
      </c>
      <c r="P48" s="261" t="s">
        <v>158</v>
      </c>
      <c r="Q48" s="263" t="s">
        <v>147</v>
      </c>
      <c r="R48" s="321" t="s">
        <v>72</v>
      </c>
      <c r="S48" s="263"/>
      <c r="T48" s="263"/>
      <c r="U48" s="321"/>
      <c r="V48" s="263"/>
      <c r="W48" s="263"/>
      <c r="X48" s="303"/>
      <c r="Y48" s="580" t="s">
        <v>388</v>
      </c>
      <c r="Z48" s="261" t="s">
        <v>155</v>
      </c>
      <c r="AA48" s="263" t="s">
        <v>147</v>
      </c>
      <c r="AB48" s="321" t="s">
        <v>72</v>
      </c>
      <c r="AC48" s="263"/>
      <c r="AD48" s="263"/>
      <c r="AE48" s="321"/>
      <c r="AF48" s="263"/>
      <c r="AG48" s="263"/>
      <c r="AH48" s="303"/>
      <c r="AI48" s="580" t="s">
        <v>388</v>
      </c>
      <c r="AJ48" s="261" t="s">
        <v>154</v>
      </c>
      <c r="AK48" s="262" t="s">
        <v>147</v>
      </c>
      <c r="AL48" s="327" t="s">
        <v>72</v>
      </c>
      <c r="AM48" s="261" t="s">
        <v>155</v>
      </c>
      <c r="AN48" s="262" t="s">
        <v>147</v>
      </c>
      <c r="AO48" s="327" t="s">
        <v>72</v>
      </c>
      <c r="AP48" s="261"/>
      <c r="AQ48" s="262"/>
      <c r="AR48" s="327"/>
      <c r="AS48" s="261"/>
      <c r="AT48" s="262"/>
      <c r="AU48" s="310"/>
      <c r="AV48" s="327" t="s">
        <v>388</v>
      </c>
      <c r="AW48" s="572" t="s">
        <v>389</v>
      </c>
      <c r="AX48" s="352" t="s">
        <v>151</v>
      </c>
      <c r="AY48" s="29" t="s">
        <v>152</v>
      </c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</row>
    <row r="49" spans="1:95" s="80" customFormat="1" ht="15" customHeight="1" thickBot="1">
      <c r="A49" s="131">
        <v>1</v>
      </c>
      <c r="B49" s="424" t="s">
        <v>253</v>
      </c>
      <c r="C49" s="425" t="s">
        <v>190</v>
      </c>
      <c r="D49" s="157" t="s">
        <v>12</v>
      </c>
      <c r="E49" s="146" t="s">
        <v>111</v>
      </c>
      <c r="F49" s="75"/>
      <c r="G49" s="255"/>
      <c r="H49" s="55"/>
      <c r="I49" s="421" t="s">
        <v>254</v>
      </c>
      <c r="J49" s="422" t="s">
        <v>368</v>
      </c>
      <c r="K49" s="55">
        <v>836</v>
      </c>
      <c r="L49" s="272"/>
      <c r="M49" s="273"/>
      <c r="N49" s="55"/>
      <c r="O49" s="349">
        <f aca="true" t="shared" si="6" ref="O49:O77">MAX(H49,K49,N49)</f>
        <v>836</v>
      </c>
      <c r="P49" s="232"/>
      <c r="Q49" s="250"/>
      <c r="R49" s="109"/>
      <c r="S49" s="232"/>
      <c r="T49" s="76"/>
      <c r="U49" s="109"/>
      <c r="V49" s="232"/>
      <c r="W49" s="76"/>
      <c r="X49" s="529"/>
      <c r="Y49" s="573">
        <f>MAX(R49,U49,X49)</f>
        <v>0</v>
      </c>
      <c r="Z49" s="186"/>
      <c r="AA49" s="356"/>
      <c r="AB49" s="357"/>
      <c r="AC49" s="186"/>
      <c r="AD49" s="356"/>
      <c r="AE49" s="112"/>
      <c r="AF49" s="233"/>
      <c r="AG49" s="412"/>
      <c r="AH49" s="555"/>
      <c r="AI49" s="576">
        <f>MAX(AB49,AE49,AH49)</f>
        <v>0</v>
      </c>
      <c r="AJ49" s="78"/>
      <c r="AK49" s="333"/>
      <c r="AL49" s="114"/>
      <c r="AM49" s="78"/>
      <c r="AN49" s="333"/>
      <c r="AO49" s="114"/>
      <c r="AP49" s="78"/>
      <c r="AQ49" s="333"/>
      <c r="AR49" s="114"/>
      <c r="AS49" s="78"/>
      <c r="AT49" s="333"/>
      <c r="AU49" s="564"/>
      <c r="AV49" s="146">
        <f>MAX(AL49,AO49,AR49,AU49)</f>
        <v>0</v>
      </c>
      <c r="AW49" s="576">
        <f>COUNTIF(O49:Y49:AI49:AV49,"&gt;0")</f>
        <v>1</v>
      </c>
      <c r="AX49" s="296">
        <f aca="true" t="shared" si="7" ref="AX49:AX77">IF(AW49=4,100,0)</f>
        <v>0</v>
      </c>
      <c r="AY49" s="129">
        <f aca="true" t="shared" si="8" ref="AY49:AY77">MAX(H49,K49,O49)+MAX(R49:U49,Y49)+MAX(AB49,AE49,AI49)+MAX(AL49,AO49,AR49,AV49)+AX49</f>
        <v>836</v>
      </c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</row>
    <row r="50" spans="1:95" s="80" customFormat="1" ht="15" customHeight="1" thickBot="1">
      <c r="A50" s="132">
        <v>2</v>
      </c>
      <c r="B50" s="182" t="s">
        <v>4</v>
      </c>
      <c r="C50" s="185" t="s">
        <v>5</v>
      </c>
      <c r="D50" s="17" t="s">
        <v>193</v>
      </c>
      <c r="E50" s="36" t="s">
        <v>111</v>
      </c>
      <c r="F50" s="82"/>
      <c r="G50" s="254"/>
      <c r="H50" s="43"/>
      <c r="I50" s="223" t="s">
        <v>257</v>
      </c>
      <c r="J50" s="298" t="s">
        <v>369</v>
      </c>
      <c r="K50" s="43">
        <v>812</v>
      </c>
      <c r="L50" s="32"/>
      <c r="M50" s="361"/>
      <c r="N50" s="122"/>
      <c r="O50" s="350">
        <f t="shared" si="6"/>
        <v>812</v>
      </c>
      <c r="P50" s="188"/>
      <c r="Q50" s="278"/>
      <c r="R50" s="39"/>
      <c r="S50" s="33"/>
      <c r="T50" s="6"/>
      <c r="U50" s="39"/>
      <c r="V50" s="33"/>
      <c r="W50" s="6"/>
      <c r="X50" s="391"/>
      <c r="Y50" s="574">
        <f aca="true" t="shared" si="9" ref="Y50:Y77">MAX(R50,U50,X50)</f>
        <v>0</v>
      </c>
      <c r="Z50" s="188"/>
      <c r="AA50" s="293"/>
      <c r="AB50" s="42"/>
      <c r="AC50" s="188"/>
      <c r="AD50" s="293"/>
      <c r="AE50" s="42"/>
      <c r="AF50" s="40"/>
      <c r="AG50" s="41"/>
      <c r="AH50" s="556"/>
      <c r="AI50" s="577">
        <f aca="true" t="shared" si="10" ref="AI50:AI76">MAX(AB50,AE50,AH50)</f>
        <v>0</v>
      </c>
      <c r="AJ50" s="52"/>
      <c r="AK50" s="25"/>
      <c r="AL50" s="117"/>
      <c r="AM50" s="52"/>
      <c r="AN50" s="25"/>
      <c r="AO50" s="117"/>
      <c r="AP50" s="52"/>
      <c r="AQ50" s="25"/>
      <c r="AR50" s="117"/>
      <c r="AS50" s="52"/>
      <c r="AT50" s="25"/>
      <c r="AU50" s="346"/>
      <c r="AV50" s="332">
        <f aca="true" t="shared" si="11" ref="AV50:AV77">MAX(AL50,AO50,AR50,AU50)</f>
        <v>0</v>
      </c>
      <c r="AW50" s="297">
        <f>COUNTIF(O50:Y50:AI50:AV50,"&gt;0")</f>
        <v>1</v>
      </c>
      <c r="AX50" s="296">
        <f t="shared" si="7"/>
        <v>0</v>
      </c>
      <c r="AY50" s="129">
        <f t="shared" si="8"/>
        <v>812</v>
      </c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</row>
    <row r="51" spans="1:95" s="80" customFormat="1" ht="15" customHeight="1" thickBot="1">
      <c r="A51" s="132">
        <v>3</v>
      </c>
      <c r="B51" s="182" t="s">
        <v>216</v>
      </c>
      <c r="C51" s="185" t="s">
        <v>217</v>
      </c>
      <c r="D51" s="17" t="s">
        <v>12</v>
      </c>
      <c r="E51" s="36" t="s">
        <v>111</v>
      </c>
      <c r="F51" s="223" t="s">
        <v>218</v>
      </c>
      <c r="G51" s="298" t="s">
        <v>357</v>
      </c>
      <c r="H51" s="43">
        <v>689</v>
      </c>
      <c r="I51" s="223"/>
      <c r="J51" s="298"/>
      <c r="K51" s="43"/>
      <c r="L51" s="38"/>
      <c r="M51" s="7"/>
      <c r="N51" s="43"/>
      <c r="O51" s="350">
        <f t="shared" si="6"/>
        <v>689</v>
      </c>
      <c r="P51" s="83"/>
      <c r="Q51" s="252"/>
      <c r="R51" s="110"/>
      <c r="S51" s="83"/>
      <c r="T51" s="84"/>
      <c r="U51" s="110"/>
      <c r="V51" s="83"/>
      <c r="W51" s="84"/>
      <c r="X51" s="363"/>
      <c r="Y51" s="574">
        <f t="shared" si="9"/>
        <v>0</v>
      </c>
      <c r="Z51" s="177"/>
      <c r="AA51" s="269"/>
      <c r="AB51" s="236"/>
      <c r="AC51" s="177"/>
      <c r="AD51" s="269"/>
      <c r="AE51" s="113"/>
      <c r="AF51" s="85"/>
      <c r="AG51" s="86"/>
      <c r="AH51" s="306"/>
      <c r="AI51" s="577">
        <f t="shared" si="10"/>
        <v>0</v>
      </c>
      <c r="AJ51" s="223"/>
      <c r="AK51" s="311"/>
      <c r="AL51" s="312"/>
      <c r="AM51" s="223"/>
      <c r="AN51" s="311"/>
      <c r="AO51" s="312"/>
      <c r="AP51" s="223"/>
      <c r="AQ51" s="311"/>
      <c r="AR51" s="115"/>
      <c r="AS51" s="87"/>
      <c r="AT51" s="88"/>
      <c r="AU51" s="308"/>
      <c r="AV51" s="332">
        <f t="shared" si="11"/>
        <v>0</v>
      </c>
      <c r="AW51" s="297">
        <f>COUNTIF(O51:Y51:AI51:AV51,"&gt;0")</f>
        <v>1</v>
      </c>
      <c r="AX51" s="296">
        <f t="shared" si="7"/>
        <v>0</v>
      </c>
      <c r="AY51" s="129">
        <f t="shared" si="8"/>
        <v>689</v>
      </c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</row>
    <row r="52" spans="1:95" s="80" customFormat="1" ht="15" customHeight="1" thickBot="1">
      <c r="A52" s="132">
        <v>4</v>
      </c>
      <c r="B52" s="516" t="s">
        <v>203</v>
      </c>
      <c r="C52" s="167" t="s">
        <v>204</v>
      </c>
      <c r="D52" s="167" t="s">
        <v>12</v>
      </c>
      <c r="E52" s="187" t="s">
        <v>116</v>
      </c>
      <c r="F52" s="397" t="s">
        <v>205</v>
      </c>
      <c r="G52" s="298" t="s">
        <v>354</v>
      </c>
      <c r="H52" s="43">
        <v>661</v>
      </c>
      <c r="I52" s="223"/>
      <c r="J52" s="298"/>
      <c r="K52" s="43"/>
      <c r="L52" s="38"/>
      <c r="M52" s="7"/>
      <c r="N52" s="43"/>
      <c r="O52" s="350">
        <f t="shared" si="6"/>
        <v>661</v>
      </c>
      <c r="P52" s="83"/>
      <c r="Q52" s="252"/>
      <c r="R52" s="110"/>
      <c r="S52" s="83"/>
      <c r="T52" s="84"/>
      <c r="U52" s="110"/>
      <c r="V52" s="83"/>
      <c r="W52" s="84"/>
      <c r="X52" s="363"/>
      <c r="Y52" s="574">
        <f t="shared" si="9"/>
        <v>0</v>
      </c>
      <c r="Z52" s="177"/>
      <c r="AA52" s="269"/>
      <c r="AB52" s="236"/>
      <c r="AC52" s="177"/>
      <c r="AD52" s="269"/>
      <c r="AE52" s="113"/>
      <c r="AF52" s="85"/>
      <c r="AG52" s="86"/>
      <c r="AH52" s="306"/>
      <c r="AI52" s="577">
        <f t="shared" si="10"/>
        <v>0</v>
      </c>
      <c r="AJ52" s="223"/>
      <c r="AK52" s="311"/>
      <c r="AL52" s="312"/>
      <c r="AM52" s="223"/>
      <c r="AN52" s="311"/>
      <c r="AO52" s="312"/>
      <c r="AP52" s="223"/>
      <c r="AQ52" s="311"/>
      <c r="AR52" s="115"/>
      <c r="AS52" s="87"/>
      <c r="AT52" s="88"/>
      <c r="AU52" s="308"/>
      <c r="AV52" s="332">
        <f t="shared" si="11"/>
        <v>0</v>
      </c>
      <c r="AW52" s="297">
        <f>COUNTIF(O52:Y52:AI52:AV52,"&gt;0")</f>
        <v>1</v>
      </c>
      <c r="AX52" s="296">
        <f t="shared" si="7"/>
        <v>0</v>
      </c>
      <c r="AY52" s="129">
        <f t="shared" si="8"/>
        <v>661</v>
      </c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</row>
    <row r="53" spans="1:95" s="80" customFormat="1" ht="15" customHeight="1" thickBot="1">
      <c r="A53" s="132">
        <v>5</v>
      </c>
      <c r="B53" s="182" t="s">
        <v>209</v>
      </c>
      <c r="C53" s="185" t="s">
        <v>210</v>
      </c>
      <c r="D53" s="17" t="s">
        <v>211</v>
      </c>
      <c r="E53" s="36" t="s">
        <v>114</v>
      </c>
      <c r="F53" s="223" t="s">
        <v>212</v>
      </c>
      <c r="G53" s="298" t="s">
        <v>354</v>
      </c>
      <c r="H53" s="43">
        <v>661</v>
      </c>
      <c r="I53" s="223"/>
      <c r="J53" s="298"/>
      <c r="K53" s="43"/>
      <c r="L53" s="38"/>
      <c r="M53" s="7"/>
      <c r="N53" s="43"/>
      <c r="O53" s="350">
        <f t="shared" si="6"/>
        <v>661</v>
      </c>
      <c r="P53" s="83"/>
      <c r="Q53" s="252"/>
      <c r="R53" s="110"/>
      <c r="S53" s="83"/>
      <c r="T53" s="84"/>
      <c r="U53" s="110"/>
      <c r="V53" s="83"/>
      <c r="W53" s="84"/>
      <c r="X53" s="363"/>
      <c r="Y53" s="574">
        <f t="shared" si="9"/>
        <v>0</v>
      </c>
      <c r="Z53" s="177"/>
      <c r="AA53" s="269"/>
      <c r="AB53" s="236"/>
      <c r="AC53" s="177"/>
      <c r="AD53" s="269"/>
      <c r="AE53" s="113"/>
      <c r="AF53" s="85"/>
      <c r="AG53" s="86"/>
      <c r="AH53" s="306"/>
      <c r="AI53" s="577">
        <f t="shared" si="10"/>
        <v>0</v>
      </c>
      <c r="AJ53" s="223"/>
      <c r="AK53" s="311"/>
      <c r="AL53" s="312"/>
      <c r="AM53" s="223"/>
      <c r="AN53" s="311"/>
      <c r="AO53" s="312"/>
      <c r="AP53" s="223"/>
      <c r="AQ53" s="311"/>
      <c r="AR53" s="115"/>
      <c r="AS53" s="87"/>
      <c r="AT53" s="88"/>
      <c r="AU53" s="308"/>
      <c r="AV53" s="332">
        <f t="shared" si="11"/>
        <v>0</v>
      </c>
      <c r="AW53" s="297">
        <f>COUNTIF(O53:Y53:AI53:AV53,"&gt;0")</f>
        <v>1</v>
      </c>
      <c r="AX53" s="296">
        <f t="shared" si="7"/>
        <v>0</v>
      </c>
      <c r="AY53" s="129">
        <f t="shared" si="8"/>
        <v>661</v>
      </c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</row>
    <row r="54" spans="1:95" s="80" customFormat="1" ht="15" customHeight="1" thickBot="1">
      <c r="A54" s="132">
        <v>6</v>
      </c>
      <c r="B54" s="182" t="s">
        <v>260</v>
      </c>
      <c r="C54" s="185" t="s">
        <v>261</v>
      </c>
      <c r="D54" s="183" t="s">
        <v>262</v>
      </c>
      <c r="E54" s="205" t="s">
        <v>111</v>
      </c>
      <c r="F54" s="82"/>
      <c r="G54" s="254"/>
      <c r="H54" s="43"/>
      <c r="I54" s="223" t="s">
        <v>263</v>
      </c>
      <c r="J54" s="298" t="s">
        <v>370</v>
      </c>
      <c r="K54" s="43">
        <v>647</v>
      </c>
      <c r="L54" s="38"/>
      <c r="M54" s="7"/>
      <c r="N54" s="43"/>
      <c r="O54" s="350">
        <f t="shared" si="6"/>
        <v>647</v>
      </c>
      <c r="P54" s="83"/>
      <c r="Q54" s="252"/>
      <c r="R54" s="110"/>
      <c r="S54" s="83"/>
      <c r="T54" s="84"/>
      <c r="U54" s="110"/>
      <c r="V54" s="83"/>
      <c r="W54" s="84"/>
      <c r="X54" s="363"/>
      <c r="Y54" s="574">
        <f t="shared" si="9"/>
        <v>0</v>
      </c>
      <c r="Z54" s="177"/>
      <c r="AA54" s="269"/>
      <c r="AB54" s="113"/>
      <c r="AC54" s="177"/>
      <c r="AD54" s="269"/>
      <c r="AE54" s="113"/>
      <c r="AF54" s="85"/>
      <c r="AG54" s="86"/>
      <c r="AH54" s="306"/>
      <c r="AI54" s="577">
        <f t="shared" si="10"/>
        <v>0</v>
      </c>
      <c r="AJ54" s="87"/>
      <c r="AK54" s="88"/>
      <c r="AL54" s="115"/>
      <c r="AM54" s="87"/>
      <c r="AN54" s="88"/>
      <c r="AO54" s="115"/>
      <c r="AP54" s="87"/>
      <c r="AQ54" s="88"/>
      <c r="AR54" s="115"/>
      <c r="AS54" s="87"/>
      <c r="AT54" s="88"/>
      <c r="AU54" s="308"/>
      <c r="AV54" s="332">
        <f t="shared" si="11"/>
        <v>0</v>
      </c>
      <c r="AW54" s="297">
        <f>COUNTIF(O54:Y54:AI54:AV54,"&gt;0")</f>
        <v>1</v>
      </c>
      <c r="AX54" s="296">
        <f t="shared" si="7"/>
        <v>0</v>
      </c>
      <c r="AY54" s="129">
        <f t="shared" si="8"/>
        <v>647</v>
      </c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</row>
    <row r="55" spans="1:95" s="80" customFormat="1" ht="15" customHeight="1" thickBot="1">
      <c r="A55" s="168">
        <v>7</v>
      </c>
      <c r="B55" s="172" t="s">
        <v>184</v>
      </c>
      <c r="C55" s="173" t="s">
        <v>186</v>
      </c>
      <c r="D55" s="49" t="s">
        <v>185</v>
      </c>
      <c r="E55" s="125" t="s">
        <v>112</v>
      </c>
      <c r="F55" s="193" t="s">
        <v>240</v>
      </c>
      <c r="G55" s="259" t="s">
        <v>361</v>
      </c>
      <c r="H55" s="139">
        <v>628</v>
      </c>
      <c r="I55" s="193"/>
      <c r="J55" s="259"/>
      <c r="K55" s="139"/>
      <c r="L55" s="170"/>
      <c r="M55" s="413"/>
      <c r="N55" s="139"/>
      <c r="O55" s="350">
        <f t="shared" si="6"/>
        <v>628</v>
      </c>
      <c r="P55" s="207"/>
      <c r="Q55" s="440"/>
      <c r="R55" s="208"/>
      <c r="S55" s="207"/>
      <c r="T55" s="414"/>
      <c r="U55" s="208"/>
      <c r="V55" s="207"/>
      <c r="W55" s="414"/>
      <c r="X55" s="474"/>
      <c r="Y55" s="574">
        <f t="shared" si="9"/>
        <v>0</v>
      </c>
      <c r="Z55" s="194"/>
      <c r="AA55" s="415"/>
      <c r="AB55" s="416"/>
      <c r="AC55" s="194"/>
      <c r="AD55" s="415"/>
      <c r="AE55" s="209"/>
      <c r="AF55" s="220"/>
      <c r="AG55" s="417"/>
      <c r="AH55" s="437"/>
      <c r="AI55" s="577">
        <f t="shared" si="10"/>
        <v>0</v>
      </c>
      <c r="AJ55" s="193"/>
      <c r="AK55" s="418"/>
      <c r="AL55" s="419"/>
      <c r="AM55" s="193"/>
      <c r="AN55" s="418"/>
      <c r="AO55" s="419"/>
      <c r="AP55" s="193"/>
      <c r="AQ55" s="418"/>
      <c r="AR55" s="211"/>
      <c r="AS55" s="210"/>
      <c r="AT55" s="420"/>
      <c r="AU55" s="438"/>
      <c r="AV55" s="332">
        <f t="shared" si="11"/>
        <v>0</v>
      </c>
      <c r="AW55" s="297">
        <f>COUNTIF(O55:Y55:AI55:AV55,"&gt;0")</f>
        <v>1</v>
      </c>
      <c r="AX55" s="296">
        <f t="shared" si="7"/>
        <v>0</v>
      </c>
      <c r="AY55" s="129">
        <f t="shared" si="8"/>
        <v>628</v>
      </c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</row>
    <row r="56" spans="1:95" s="80" customFormat="1" ht="15" customHeight="1" thickBot="1">
      <c r="A56" s="168">
        <v>8</v>
      </c>
      <c r="B56" s="172" t="s">
        <v>223</v>
      </c>
      <c r="C56" s="173" t="s">
        <v>36</v>
      </c>
      <c r="D56" s="49" t="s">
        <v>224</v>
      </c>
      <c r="E56" s="125" t="s">
        <v>113</v>
      </c>
      <c r="F56" s="193" t="s">
        <v>225</v>
      </c>
      <c r="G56" s="259" t="s">
        <v>359</v>
      </c>
      <c r="H56" s="139">
        <v>617</v>
      </c>
      <c r="I56" s="119"/>
      <c r="J56" s="259"/>
      <c r="K56" s="139"/>
      <c r="L56" s="170"/>
      <c r="M56" s="413"/>
      <c r="N56" s="139"/>
      <c r="O56" s="350">
        <f t="shared" si="6"/>
        <v>617</v>
      </c>
      <c r="P56" s="207"/>
      <c r="Q56" s="440"/>
      <c r="R56" s="208"/>
      <c r="S56" s="207"/>
      <c r="T56" s="414"/>
      <c r="U56" s="208"/>
      <c r="V56" s="207"/>
      <c r="W56" s="414"/>
      <c r="X56" s="474"/>
      <c r="Y56" s="574">
        <f t="shared" si="9"/>
        <v>0</v>
      </c>
      <c r="Z56" s="194"/>
      <c r="AA56" s="415"/>
      <c r="AB56" s="416"/>
      <c r="AC56" s="194"/>
      <c r="AD56" s="415"/>
      <c r="AE56" s="209"/>
      <c r="AF56" s="220"/>
      <c r="AG56" s="417"/>
      <c r="AH56" s="437"/>
      <c r="AI56" s="577">
        <f t="shared" si="10"/>
        <v>0</v>
      </c>
      <c r="AJ56" s="193"/>
      <c r="AK56" s="418"/>
      <c r="AL56" s="419"/>
      <c r="AM56" s="193"/>
      <c r="AN56" s="418"/>
      <c r="AO56" s="419"/>
      <c r="AP56" s="193"/>
      <c r="AQ56" s="418"/>
      <c r="AR56" s="211"/>
      <c r="AS56" s="210"/>
      <c r="AT56" s="420"/>
      <c r="AU56" s="438"/>
      <c r="AV56" s="332">
        <f t="shared" si="11"/>
        <v>0</v>
      </c>
      <c r="AW56" s="297">
        <f>COUNTIF(O56:Y56:AI56:AV56,"&gt;0")</f>
        <v>1</v>
      </c>
      <c r="AX56" s="296">
        <f t="shared" si="7"/>
        <v>0</v>
      </c>
      <c r="AY56" s="129">
        <f t="shared" si="8"/>
        <v>617</v>
      </c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</row>
    <row r="57" spans="1:95" s="80" customFormat="1" ht="15" customHeight="1" thickBot="1">
      <c r="A57" s="168">
        <v>9</v>
      </c>
      <c r="B57" s="172" t="s">
        <v>199</v>
      </c>
      <c r="C57" s="173" t="s">
        <v>200</v>
      </c>
      <c r="D57" s="49" t="s">
        <v>201</v>
      </c>
      <c r="E57" s="125" t="s">
        <v>117</v>
      </c>
      <c r="F57" s="193" t="s">
        <v>202</v>
      </c>
      <c r="G57" s="259" t="s">
        <v>348</v>
      </c>
      <c r="H57" s="139">
        <v>617</v>
      </c>
      <c r="I57" s="193"/>
      <c r="J57" s="256"/>
      <c r="K57" s="139"/>
      <c r="L57" s="170"/>
      <c r="M57" s="413"/>
      <c r="N57" s="139"/>
      <c r="O57" s="350">
        <f t="shared" si="6"/>
        <v>617</v>
      </c>
      <c r="P57" s="207"/>
      <c r="Q57" s="440"/>
      <c r="R57" s="208"/>
      <c r="S57" s="207"/>
      <c r="T57" s="414"/>
      <c r="U57" s="208"/>
      <c r="V57" s="207"/>
      <c r="W57" s="414"/>
      <c r="X57" s="474"/>
      <c r="Y57" s="574">
        <f t="shared" si="9"/>
        <v>0</v>
      </c>
      <c r="Z57" s="194"/>
      <c r="AA57" s="415"/>
      <c r="AB57" s="416"/>
      <c r="AC57" s="194"/>
      <c r="AD57" s="415"/>
      <c r="AE57" s="209"/>
      <c r="AF57" s="220"/>
      <c r="AG57" s="417"/>
      <c r="AH57" s="437"/>
      <c r="AI57" s="577">
        <f t="shared" si="10"/>
        <v>0</v>
      </c>
      <c r="AJ57" s="193"/>
      <c r="AK57" s="418"/>
      <c r="AL57" s="419"/>
      <c r="AM57" s="193"/>
      <c r="AN57" s="418"/>
      <c r="AO57" s="419"/>
      <c r="AP57" s="193"/>
      <c r="AQ57" s="418"/>
      <c r="AR57" s="211"/>
      <c r="AS57" s="210"/>
      <c r="AT57" s="420"/>
      <c r="AU57" s="438"/>
      <c r="AV57" s="332">
        <f t="shared" si="11"/>
        <v>0</v>
      </c>
      <c r="AW57" s="297">
        <f>COUNTIF(O57:Y57:AI57:AV57,"&gt;0")</f>
        <v>1</v>
      </c>
      <c r="AX57" s="296">
        <f t="shared" si="7"/>
        <v>0</v>
      </c>
      <c r="AY57" s="129">
        <f t="shared" si="8"/>
        <v>617</v>
      </c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</row>
    <row r="58" spans="1:95" s="80" customFormat="1" ht="15" customHeight="1" thickBot="1">
      <c r="A58" s="168">
        <v>10</v>
      </c>
      <c r="B58" s="172" t="s">
        <v>255</v>
      </c>
      <c r="C58" s="173" t="s">
        <v>3</v>
      </c>
      <c r="D58" s="49" t="s">
        <v>195</v>
      </c>
      <c r="E58" s="125" t="s">
        <v>116</v>
      </c>
      <c r="F58" s="119"/>
      <c r="G58" s="256"/>
      <c r="H58" s="139"/>
      <c r="I58" s="193" t="s">
        <v>256</v>
      </c>
      <c r="J58" s="259" t="s">
        <v>365</v>
      </c>
      <c r="K58" s="139">
        <v>607</v>
      </c>
      <c r="L58" s="170"/>
      <c r="M58" s="413"/>
      <c r="N58" s="139"/>
      <c r="O58" s="350">
        <f t="shared" si="6"/>
        <v>607</v>
      </c>
      <c r="P58" s="207"/>
      <c r="Q58" s="440"/>
      <c r="R58" s="208"/>
      <c r="S58" s="207"/>
      <c r="T58" s="414"/>
      <c r="U58" s="208"/>
      <c r="V58" s="207"/>
      <c r="W58" s="414"/>
      <c r="X58" s="474"/>
      <c r="Y58" s="574">
        <f t="shared" si="9"/>
        <v>0</v>
      </c>
      <c r="Z58" s="194"/>
      <c r="AA58" s="415"/>
      <c r="AB58" s="209"/>
      <c r="AC58" s="194"/>
      <c r="AD58" s="415"/>
      <c r="AE58" s="209"/>
      <c r="AF58" s="220"/>
      <c r="AG58" s="417"/>
      <c r="AH58" s="437"/>
      <c r="AI58" s="577">
        <f t="shared" si="10"/>
        <v>0</v>
      </c>
      <c r="AJ58" s="210"/>
      <c r="AK58" s="420"/>
      <c r="AL58" s="211"/>
      <c r="AM58" s="210"/>
      <c r="AN58" s="420"/>
      <c r="AO58" s="211"/>
      <c r="AP58" s="210"/>
      <c r="AQ58" s="420"/>
      <c r="AR58" s="211"/>
      <c r="AS58" s="210"/>
      <c r="AT58" s="420"/>
      <c r="AU58" s="438"/>
      <c r="AV58" s="332">
        <f t="shared" si="11"/>
        <v>0</v>
      </c>
      <c r="AW58" s="297">
        <f>COUNTIF(O58:Y58:AI58:AV58,"&gt;0")</f>
        <v>1</v>
      </c>
      <c r="AX58" s="296">
        <f t="shared" si="7"/>
        <v>0</v>
      </c>
      <c r="AY58" s="129">
        <f t="shared" si="8"/>
        <v>607</v>
      </c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</row>
    <row r="59" spans="1:95" s="80" customFormat="1" ht="15" customHeight="1" thickBot="1">
      <c r="A59" s="168">
        <v>11</v>
      </c>
      <c r="B59" s="172" t="s">
        <v>123</v>
      </c>
      <c r="C59" s="173" t="s">
        <v>31</v>
      </c>
      <c r="D59" s="49" t="s">
        <v>15</v>
      </c>
      <c r="E59" s="125" t="s">
        <v>113</v>
      </c>
      <c r="F59" s="193"/>
      <c r="G59" s="256"/>
      <c r="H59" s="139"/>
      <c r="I59" s="193" t="s">
        <v>245</v>
      </c>
      <c r="J59" s="259" t="s">
        <v>371</v>
      </c>
      <c r="K59" s="139">
        <v>596</v>
      </c>
      <c r="L59" s="170"/>
      <c r="M59" s="413"/>
      <c r="N59" s="139"/>
      <c r="O59" s="350">
        <f t="shared" si="6"/>
        <v>596</v>
      </c>
      <c r="P59" s="207"/>
      <c r="Q59" s="440"/>
      <c r="R59" s="208"/>
      <c r="S59" s="207"/>
      <c r="T59" s="414"/>
      <c r="U59" s="208"/>
      <c r="V59" s="207"/>
      <c r="W59" s="414"/>
      <c r="X59" s="474"/>
      <c r="Y59" s="574">
        <f t="shared" si="9"/>
        <v>0</v>
      </c>
      <c r="Z59" s="194"/>
      <c r="AA59" s="415"/>
      <c r="AB59" s="209"/>
      <c r="AC59" s="194"/>
      <c r="AD59" s="415"/>
      <c r="AE59" s="209"/>
      <c r="AF59" s="220"/>
      <c r="AG59" s="417"/>
      <c r="AH59" s="437"/>
      <c r="AI59" s="577">
        <f t="shared" si="10"/>
        <v>0</v>
      </c>
      <c r="AJ59" s="210"/>
      <c r="AK59" s="420"/>
      <c r="AL59" s="211"/>
      <c r="AM59" s="210"/>
      <c r="AN59" s="420"/>
      <c r="AO59" s="211"/>
      <c r="AP59" s="210"/>
      <c r="AQ59" s="420"/>
      <c r="AR59" s="211"/>
      <c r="AS59" s="210"/>
      <c r="AT59" s="420"/>
      <c r="AU59" s="438"/>
      <c r="AV59" s="332">
        <f t="shared" si="11"/>
        <v>0</v>
      </c>
      <c r="AW59" s="297">
        <f>COUNTIF(O59:Y59:AI59:AV59,"&gt;0")</f>
        <v>1</v>
      </c>
      <c r="AX59" s="296">
        <f t="shared" si="7"/>
        <v>0</v>
      </c>
      <c r="AY59" s="129">
        <f t="shared" si="8"/>
        <v>596</v>
      </c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</row>
    <row r="60" spans="1:95" s="80" customFormat="1" ht="15" customHeight="1" thickBot="1">
      <c r="A60" s="168">
        <v>12</v>
      </c>
      <c r="B60" s="172" t="s">
        <v>213</v>
      </c>
      <c r="C60" s="173" t="s">
        <v>214</v>
      </c>
      <c r="D60" s="49" t="s">
        <v>2</v>
      </c>
      <c r="E60" s="125" t="s">
        <v>116</v>
      </c>
      <c r="F60" s="193" t="s">
        <v>215</v>
      </c>
      <c r="G60" s="259" t="s">
        <v>352</v>
      </c>
      <c r="H60" s="139">
        <v>500</v>
      </c>
      <c r="I60" s="193"/>
      <c r="J60" s="259"/>
      <c r="K60" s="139"/>
      <c r="L60" s="170"/>
      <c r="M60" s="413"/>
      <c r="N60" s="139"/>
      <c r="O60" s="350">
        <f t="shared" si="6"/>
        <v>500</v>
      </c>
      <c r="P60" s="207"/>
      <c r="Q60" s="440"/>
      <c r="R60" s="208"/>
      <c r="S60" s="207"/>
      <c r="T60" s="414"/>
      <c r="U60" s="208"/>
      <c r="V60" s="207"/>
      <c r="W60" s="414"/>
      <c r="X60" s="474"/>
      <c r="Y60" s="574">
        <f t="shared" si="9"/>
        <v>0</v>
      </c>
      <c r="Z60" s="194"/>
      <c r="AA60" s="415"/>
      <c r="AB60" s="416"/>
      <c r="AC60" s="194"/>
      <c r="AD60" s="415"/>
      <c r="AE60" s="209"/>
      <c r="AF60" s="220"/>
      <c r="AG60" s="417"/>
      <c r="AH60" s="437"/>
      <c r="AI60" s="577">
        <f t="shared" si="10"/>
        <v>0</v>
      </c>
      <c r="AJ60" s="193"/>
      <c r="AK60" s="418"/>
      <c r="AL60" s="419"/>
      <c r="AM60" s="193"/>
      <c r="AN60" s="418"/>
      <c r="AO60" s="419"/>
      <c r="AP60" s="193"/>
      <c r="AQ60" s="418"/>
      <c r="AR60" s="211"/>
      <c r="AS60" s="210"/>
      <c r="AT60" s="420"/>
      <c r="AU60" s="438"/>
      <c r="AV60" s="332">
        <f t="shared" si="11"/>
        <v>0</v>
      </c>
      <c r="AW60" s="297">
        <f>COUNTIF(O60:Y60:AI60:AV60,"&gt;0")</f>
        <v>1</v>
      </c>
      <c r="AX60" s="296">
        <f t="shared" si="7"/>
        <v>0</v>
      </c>
      <c r="AY60" s="129">
        <f t="shared" si="8"/>
        <v>500</v>
      </c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</row>
    <row r="61" spans="1:95" s="80" customFormat="1" ht="15" customHeight="1" thickBot="1">
      <c r="A61" s="168">
        <v>13</v>
      </c>
      <c r="B61" s="172" t="s">
        <v>206</v>
      </c>
      <c r="C61" s="173" t="s">
        <v>207</v>
      </c>
      <c r="D61" s="49" t="s">
        <v>195</v>
      </c>
      <c r="E61" s="125" t="s">
        <v>117</v>
      </c>
      <c r="F61" s="193" t="s">
        <v>208</v>
      </c>
      <c r="G61" s="259" t="s">
        <v>346</v>
      </c>
      <c r="H61" s="139">
        <v>495</v>
      </c>
      <c r="I61" s="119"/>
      <c r="J61" s="259"/>
      <c r="K61" s="139"/>
      <c r="L61" s="170"/>
      <c r="M61" s="413"/>
      <c r="N61" s="139"/>
      <c r="O61" s="350">
        <f t="shared" si="6"/>
        <v>495</v>
      </c>
      <c r="P61" s="207"/>
      <c r="Q61" s="440"/>
      <c r="R61" s="208"/>
      <c r="S61" s="207"/>
      <c r="T61" s="414"/>
      <c r="U61" s="208"/>
      <c r="V61" s="207"/>
      <c r="W61" s="414"/>
      <c r="X61" s="474"/>
      <c r="Y61" s="574">
        <f t="shared" si="9"/>
        <v>0</v>
      </c>
      <c r="Z61" s="194"/>
      <c r="AA61" s="415"/>
      <c r="AB61" s="416"/>
      <c r="AC61" s="194"/>
      <c r="AD61" s="415"/>
      <c r="AE61" s="209"/>
      <c r="AF61" s="220"/>
      <c r="AG61" s="417"/>
      <c r="AH61" s="437"/>
      <c r="AI61" s="577">
        <f t="shared" si="10"/>
        <v>0</v>
      </c>
      <c r="AJ61" s="193"/>
      <c r="AK61" s="418"/>
      <c r="AL61" s="419"/>
      <c r="AM61" s="193"/>
      <c r="AN61" s="418"/>
      <c r="AO61" s="419"/>
      <c r="AP61" s="193"/>
      <c r="AQ61" s="418"/>
      <c r="AR61" s="211"/>
      <c r="AS61" s="210"/>
      <c r="AT61" s="420"/>
      <c r="AU61" s="438"/>
      <c r="AV61" s="332">
        <f t="shared" si="11"/>
        <v>0</v>
      </c>
      <c r="AW61" s="297">
        <f>COUNTIF(O61:Y61:AI61:AV61,"&gt;0")</f>
        <v>1</v>
      </c>
      <c r="AX61" s="296">
        <f t="shared" si="7"/>
        <v>0</v>
      </c>
      <c r="AY61" s="129">
        <f t="shared" si="8"/>
        <v>495</v>
      </c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</row>
    <row r="62" spans="1:95" s="80" customFormat="1" ht="15" customHeight="1" thickBot="1">
      <c r="A62" s="168">
        <v>14</v>
      </c>
      <c r="B62" s="172" t="s">
        <v>27</v>
      </c>
      <c r="C62" s="173" t="s">
        <v>258</v>
      </c>
      <c r="D62" s="49" t="s">
        <v>224</v>
      </c>
      <c r="E62" s="125" t="s">
        <v>117</v>
      </c>
      <c r="F62" s="119"/>
      <c r="G62" s="256"/>
      <c r="H62" s="139"/>
      <c r="I62" s="193" t="s">
        <v>259</v>
      </c>
      <c r="J62" s="259" t="s">
        <v>363</v>
      </c>
      <c r="K62" s="139">
        <v>467</v>
      </c>
      <c r="L62" s="170"/>
      <c r="M62" s="413"/>
      <c r="N62" s="139"/>
      <c r="O62" s="350">
        <f t="shared" si="6"/>
        <v>467</v>
      </c>
      <c r="P62" s="207"/>
      <c r="Q62" s="440"/>
      <c r="R62" s="208"/>
      <c r="S62" s="207"/>
      <c r="T62" s="414"/>
      <c r="U62" s="208"/>
      <c r="V62" s="207"/>
      <c r="W62" s="414"/>
      <c r="X62" s="474"/>
      <c r="Y62" s="574">
        <f t="shared" si="9"/>
        <v>0</v>
      </c>
      <c r="Z62" s="194"/>
      <c r="AA62" s="415"/>
      <c r="AB62" s="416"/>
      <c r="AC62" s="194"/>
      <c r="AD62" s="415"/>
      <c r="AE62" s="209"/>
      <c r="AF62" s="220"/>
      <c r="AG62" s="417"/>
      <c r="AH62" s="437"/>
      <c r="AI62" s="577">
        <f t="shared" si="10"/>
        <v>0</v>
      </c>
      <c r="AJ62" s="193"/>
      <c r="AK62" s="418"/>
      <c r="AL62" s="419"/>
      <c r="AM62" s="193"/>
      <c r="AN62" s="418"/>
      <c r="AO62" s="419"/>
      <c r="AP62" s="193"/>
      <c r="AQ62" s="418"/>
      <c r="AR62" s="211"/>
      <c r="AS62" s="210"/>
      <c r="AT62" s="420"/>
      <c r="AU62" s="438"/>
      <c r="AV62" s="332">
        <f t="shared" si="11"/>
        <v>0</v>
      </c>
      <c r="AW62" s="297">
        <f>COUNTIF(O62:Y62:AI62:AV62,"&gt;0")</f>
        <v>1</v>
      </c>
      <c r="AX62" s="296">
        <f t="shared" si="7"/>
        <v>0</v>
      </c>
      <c r="AY62" s="129">
        <f t="shared" si="8"/>
        <v>467</v>
      </c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</row>
    <row r="63" spans="1:95" s="80" customFormat="1" ht="15" customHeight="1" thickBot="1">
      <c r="A63" s="168">
        <v>15</v>
      </c>
      <c r="B63" s="172" t="s">
        <v>191</v>
      </c>
      <c r="C63" s="173" t="s">
        <v>243</v>
      </c>
      <c r="D63" s="49" t="s">
        <v>180</v>
      </c>
      <c r="E63" s="125" t="s">
        <v>114</v>
      </c>
      <c r="F63" s="193"/>
      <c r="G63" s="256"/>
      <c r="H63" s="139"/>
      <c r="I63" s="193" t="s">
        <v>244</v>
      </c>
      <c r="J63" s="259" t="s">
        <v>366</v>
      </c>
      <c r="K63" s="139">
        <v>464</v>
      </c>
      <c r="L63" s="170"/>
      <c r="M63" s="413"/>
      <c r="N63" s="139"/>
      <c r="O63" s="350">
        <f t="shared" si="6"/>
        <v>464</v>
      </c>
      <c r="P63" s="207"/>
      <c r="Q63" s="440"/>
      <c r="R63" s="208"/>
      <c r="S63" s="207"/>
      <c r="T63" s="414"/>
      <c r="U63" s="208"/>
      <c r="V63" s="207"/>
      <c r="W63" s="414"/>
      <c r="X63" s="474"/>
      <c r="Y63" s="574">
        <f t="shared" si="9"/>
        <v>0</v>
      </c>
      <c r="Z63" s="194"/>
      <c r="AA63" s="415"/>
      <c r="AB63" s="416"/>
      <c r="AC63" s="194"/>
      <c r="AD63" s="415"/>
      <c r="AE63" s="209"/>
      <c r="AF63" s="220"/>
      <c r="AG63" s="417"/>
      <c r="AH63" s="437"/>
      <c r="AI63" s="577">
        <f t="shared" si="10"/>
        <v>0</v>
      </c>
      <c r="AJ63" s="193"/>
      <c r="AK63" s="418"/>
      <c r="AL63" s="419"/>
      <c r="AM63" s="193"/>
      <c r="AN63" s="418"/>
      <c r="AO63" s="419"/>
      <c r="AP63" s="193"/>
      <c r="AQ63" s="418"/>
      <c r="AR63" s="211"/>
      <c r="AS63" s="210"/>
      <c r="AT63" s="420"/>
      <c r="AU63" s="438"/>
      <c r="AV63" s="332">
        <f t="shared" si="11"/>
        <v>0</v>
      </c>
      <c r="AW63" s="297">
        <f>COUNTIF(O63:Y63:AI63:AV63,"&gt;0")</f>
        <v>1</v>
      </c>
      <c r="AX63" s="296">
        <f t="shared" si="7"/>
        <v>0</v>
      </c>
      <c r="AY63" s="129">
        <f t="shared" si="8"/>
        <v>464</v>
      </c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</row>
    <row r="64" spans="1:95" s="80" customFormat="1" ht="15" customHeight="1" thickBot="1">
      <c r="A64" s="168">
        <v>16</v>
      </c>
      <c r="B64" s="172" t="s">
        <v>8</v>
      </c>
      <c r="C64" s="173" t="s">
        <v>9</v>
      </c>
      <c r="D64" s="49" t="s">
        <v>195</v>
      </c>
      <c r="E64" s="125" t="s">
        <v>112</v>
      </c>
      <c r="F64" s="119"/>
      <c r="G64" s="256"/>
      <c r="H64" s="139"/>
      <c r="I64" s="193" t="s">
        <v>250</v>
      </c>
      <c r="J64" s="259" t="s">
        <v>373</v>
      </c>
      <c r="K64" s="139">
        <v>393</v>
      </c>
      <c r="L64" s="170"/>
      <c r="M64" s="413"/>
      <c r="N64" s="139"/>
      <c r="O64" s="350">
        <f t="shared" si="6"/>
        <v>393</v>
      </c>
      <c r="P64" s="207"/>
      <c r="Q64" s="440"/>
      <c r="R64" s="208"/>
      <c r="S64" s="207"/>
      <c r="T64" s="414"/>
      <c r="U64" s="208"/>
      <c r="V64" s="207"/>
      <c r="W64" s="414"/>
      <c r="X64" s="474"/>
      <c r="Y64" s="574">
        <f t="shared" si="9"/>
        <v>0</v>
      </c>
      <c r="Z64" s="194"/>
      <c r="AA64" s="415"/>
      <c r="AB64" s="416"/>
      <c r="AC64" s="194"/>
      <c r="AD64" s="415"/>
      <c r="AE64" s="209"/>
      <c r="AF64" s="220"/>
      <c r="AG64" s="417"/>
      <c r="AH64" s="437"/>
      <c r="AI64" s="577">
        <f t="shared" si="10"/>
        <v>0</v>
      </c>
      <c r="AJ64" s="193"/>
      <c r="AK64" s="418"/>
      <c r="AL64" s="419"/>
      <c r="AM64" s="193"/>
      <c r="AN64" s="418"/>
      <c r="AO64" s="419"/>
      <c r="AP64" s="193"/>
      <c r="AQ64" s="418"/>
      <c r="AR64" s="211"/>
      <c r="AS64" s="210"/>
      <c r="AT64" s="420"/>
      <c r="AU64" s="438"/>
      <c r="AV64" s="332">
        <f t="shared" si="11"/>
        <v>0</v>
      </c>
      <c r="AW64" s="297">
        <f>COUNTIF(O64:Y64:AI64:AV64,"&gt;0")</f>
        <v>1</v>
      </c>
      <c r="AX64" s="296">
        <f t="shared" si="7"/>
        <v>0</v>
      </c>
      <c r="AY64" s="129">
        <f t="shared" si="8"/>
        <v>393</v>
      </c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</row>
    <row r="65" spans="1:95" s="80" customFormat="1" ht="15" customHeight="1" thickBot="1">
      <c r="A65" s="168">
        <v>17</v>
      </c>
      <c r="B65" s="172" t="s">
        <v>219</v>
      </c>
      <c r="C65" s="173" t="s">
        <v>220</v>
      </c>
      <c r="D65" s="49" t="s">
        <v>198</v>
      </c>
      <c r="E65" s="125" t="s">
        <v>117</v>
      </c>
      <c r="F65" s="193" t="s">
        <v>221</v>
      </c>
      <c r="G65" s="259" t="s">
        <v>349</v>
      </c>
      <c r="H65" s="139">
        <v>378</v>
      </c>
      <c r="I65" s="193"/>
      <c r="J65" s="256"/>
      <c r="K65" s="139"/>
      <c r="L65" s="170"/>
      <c r="M65" s="413"/>
      <c r="N65" s="139"/>
      <c r="O65" s="350">
        <f t="shared" si="6"/>
        <v>378</v>
      </c>
      <c r="P65" s="207"/>
      <c r="Q65" s="440"/>
      <c r="R65" s="208"/>
      <c r="S65" s="207"/>
      <c r="T65" s="414"/>
      <c r="U65" s="208"/>
      <c r="V65" s="207"/>
      <c r="W65" s="414"/>
      <c r="X65" s="474"/>
      <c r="Y65" s="574">
        <f t="shared" si="9"/>
        <v>0</v>
      </c>
      <c r="Z65" s="194"/>
      <c r="AA65" s="415"/>
      <c r="AB65" s="416"/>
      <c r="AC65" s="194"/>
      <c r="AD65" s="415"/>
      <c r="AE65" s="209"/>
      <c r="AF65" s="220"/>
      <c r="AG65" s="417"/>
      <c r="AH65" s="437"/>
      <c r="AI65" s="577">
        <f t="shared" si="10"/>
        <v>0</v>
      </c>
      <c r="AJ65" s="193"/>
      <c r="AK65" s="418"/>
      <c r="AL65" s="419"/>
      <c r="AM65" s="193"/>
      <c r="AN65" s="418"/>
      <c r="AO65" s="419"/>
      <c r="AP65" s="193"/>
      <c r="AQ65" s="418"/>
      <c r="AR65" s="211"/>
      <c r="AS65" s="210"/>
      <c r="AT65" s="420"/>
      <c r="AU65" s="438"/>
      <c r="AV65" s="332">
        <f t="shared" si="11"/>
        <v>0</v>
      </c>
      <c r="AW65" s="297">
        <f>COUNTIF(O65:Y65:AI65:AV65,"&gt;0")</f>
        <v>1</v>
      </c>
      <c r="AX65" s="296">
        <f t="shared" si="7"/>
        <v>0</v>
      </c>
      <c r="AY65" s="129">
        <f t="shared" si="8"/>
        <v>378</v>
      </c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</row>
    <row r="66" spans="1:95" s="80" customFormat="1" ht="15" customHeight="1" thickBot="1">
      <c r="A66" s="168">
        <v>18</v>
      </c>
      <c r="B66" s="172" t="s">
        <v>228</v>
      </c>
      <c r="C66" s="173" t="s">
        <v>229</v>
      </c>
      <c r="D66" s="49" t="s">
        <v>224</v>
      </c>
      <c r="E66" s="125" t="s">
        <v>111</v>
      </c>
      <c r="F66" s="193" t="s">
        <v>230</v>
      </c>
      <c r="G66" s="259" t="s">
        <v>356</v>
      </c>
      <c r="H66" s="139">
        <v>311</v>
      </c>
      <c r="I66" s="193"/>
      <c r="J66" s="259"/>
      <c r="K66" s="139"/>
      <c r="L66" s="170"/>
      <c r="M66" s="413"/>
      <c r="N66" s="139"/>
      <c r="O66" s="350">
        <f t="shared" si="6"/>
        <v>311</v>
      </c>
      <c r="P66" s="207"/>
      <c r="Q66" s="440"/>
      <c r="R66" s="208"/>
      <c r="S66" s="207"/>
      <c r="T66" s="414"/>
      <c r="U66" s="208"/>
      <c r="V66" s="207"/>
      <c r="W66" s="414"/>
      <c r="X66" s="474"/>
      <c r="Y66" s="574">
        <f t="shared" si="9"/>
        <v>0</v>
      </c>
      <c r="Z66" s="194"/>
      <c r="AA66" s="415"/>
      <c r="AB66" s="416"/>
      <c r="AC66" s="194"/>
      <c r="AD66" s="415"/>
      <c r="AE66" s="209"/>
      <c r="AF66" s="220"/>
      <c r="AG66" s="417"/>
      <c r="AH66" s="437"/>
      <c r="AI66" s="577">
        <f t="shared" si="10"/>
        <v>0</v>
      </c>
      <c r="AJ66" s="193"/>
      <c r="AK66" s="418"/>
      <c r="AL66" s="419"/>
      <c r="AM66" s="193"/>
      <c r="AN66" s="418"/>
      <c r="AO66" s="419"/>
      <c r="AP66" s="193"/>
      <c r="AQ66" s="418"/>
      <c r="AR66" s="211"/>
      <c r="AS66" s="210"/>
      <c r="AT66" s="420"/>
      <c r="AU66" s="438"/>
      <c r="AV66" s="332">
        <f t="shared" si="11"/>
        <v>0</v>
      </c>
      <c r="AW66" s="297">
        <f>COUNTIF(O66:Y66:AI66:AV66,"&gt;0")</f>
        <v>1</v>
      </c>
      <c r="AX66" s="296">
        <f t="shared" si="7"/>
        <v>0</v>
      </c>
      <c r="AY66" s="129">
        <f t="shared" si="8"/>
        <v>311</v>
      </c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</row>
    <row r="67" spans="1:95" s="80" customFormat="1" ht="15" customHeight="1" thickBot="1">
      <c r="A67" s="168">
        <v>19</v>
      </c>
      <c r="B67" s="172" t="s">
        <v>187</v>
      </c>
      <c r="C67" s="173" t="s">
        <v>188</v>
      </c>
      <c r="D67" s="49" t="s">
        <v>12</v>
      </c>
      <c r="E67" s="125" t="s">
        <v>115</v>
      </c>
      <c r="F67" s="193" t="s">
        <v>242</v>
      </c>
      <c r="G67" s="259" t="s">
        <v>360</v>
      </c>
      <c r="H67" s="139">
        <v>306</v>
      </c>
      <c r="I67" s="193" t="s">
        <v>247</v>
      </c>
      <c r="J67" s="259" t="s">
        <v>372</v>
      </c>
      <c r="K67" s="139">
        <v>184</v>
      </c>
      <c r="L67" s="170"/>
      <c r="M67" s="413"/>
      <c r="N67" s="139"/>
      <c r="O67" s="350">
        <f t="shared" si="6"/>
        <v>306</v>
      </c>
      <c r="P67" s="207"/>
      <c r="Q67" s="440"/>
      <c r="R67" s="208"/>
      <c r="S67" s="207"/>
      <c r="T67" s="414"/>
      <c r="U67" s="208"/>
      <c r="V67" s="207"/>
      <c r="W67" s="414"/>
      <c r="X67" s="474"/>
      <c r="Y67" s="574">
        <f t="shared" si="9"/>
        <v>0</v>
      </c>
      <c r="Z67" s="194"/>
      <c r="AA67" s="415"/>
      <c r="AB67" s="416"/>
      <c r="AC67" s="194"/>
      <c r="AD67" s="415"/>
      <c r="AE67" s="209"/>
      <c r="AF67" s="220"/>
      <c r="AG67" s="417"/>
      <c r="AH67" s="437"/>
      <c r="AI67" s="577">
        <f t="shared" si="10"/>
        <v>0</v>
      </c>
      <c r="AJ67" s="193"/>
      <c r="AK67" s="418"/>
      <c r="AL67" s="419"/>
      <c r="AM67" s="193"/>
      <c r="AN67" s="418"/>
      <c r="AO67" s="419"/>
      <c r="AP67" s="193"/>
      <c r="AQ67" s="418"/>
      <c r="AR67" s="211"/>
      <c r="AS67" s="210"/>
      <c r="AT67" s="420"/>
      <c r="AU67" s="438"/>
      <c r="AV67" s="332">
        <f t="shared" si="11"/>
        <v>0</v>
      </c>
      <c r="AW67" s="297">
        <f>COUNTIF(O67:Y67:AI67:AV67,"&gt;0")</f>
        <v>1</v>
      </c>
      <c r="AX67" s="296">
        <f t="shared" si="7"/>
        <v>0</v>
      </c>
      <c r="AY67" s="129">
        <f t="shared" si="8"/>
        <v>306</v>
      </c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</row>
    <row r="68" spans="1:95" s="80" customFormat="1" ht="15" customHeight="1" thickBot="1">
      <c r="A68" s="168">
        <v>20</v>
      </c>
      <c r="B68" s="172" t="s">
        <v>233</v>
      </c>
      <c r="C68" s="173" t="s">
        <v>234</v>
      </c>
      <c r="D68" s="49" t="s">
        <v>13</v>
      </c>
      <c r="E68" s="125" t="s">
        <v>111</v>
      </c>
      <c r="F68" s="193" t="s">
        <v>235</v>
      </c>
      <c r="G68" s="483" t="s">
        <v>355</v>
      </c>
      <c r="H68" s="139">
        <v>296</v>
      </c>
      <c r="I68" s="482"/>
      <c r="J68" s="259"/>
      <c r="K68" s="139"/>
      <c r="L68" s="170"/>
      <c r="M68" s="413"/>
      <c r="N68" s="139"/>
      <c r="O68" s="350">
        <f t="shared" si="6"/>
        <v>296</v>
      </c>
      <c r="P68" s="207"/>
      <c r="Q68" s="440"/>
      <c r="R68" s="208"/>
      <c r="S68" s="207"/>
      <c r="T68" s="414"/>
      <c r="U68" s="208"/>
      <c r="V68" s="207"/>
      <c r="W68" s="414"/>
      <c r="X68" s="474"/>
      <c r="Y68" s="574">
        <f t="shared" si="9"/>
        <v>0</v>
      </c>
      <c r="Z68" s="194"/>
      <c r="AA68" s="415"/>
      <c r="AB68" s="416"/>
      <c r="AC68" s="194"/>
      <c r="AD68" s="415"/>
      <c r="AE68" s="209"/>
      <c r="AF68" s="220"/>
      <c r="AG68" s="417"/>
      <c r="AH68" s="437"/>
      <c r="AI68" s="577">
        <f t="shared" si="10"/>
        <v>0</v>
      </c>
      <c r="AJ68" s="193"/>
      <c r="AK68" s="418"/>
      <c r="AL68" s="419"/>
      <c r="AM68" s="193"/>
      <c r="AN68" s="418"/>
      <c r="AO68" s="419"/>
      <c r="AP68" s="193"/>
      <c r="AQ68" s="418"/>
      <c r="AR68" s="211"/>
      <c r="AS68" s="210"/>
      <c r="AT68" s="420"/>
      <c r="AU68" s="438"/>
      <c r="AV68" s="332">
        <f t="shared" si="11"/>
        <v>0</v>
      </c>
      <c r="AW68" s="297">
        <f>COUNTIF(O68:Y68:AI68:AV68,"&gt;0")</f>
        <v>1</v>
      </c>
      <c r="AX68" s="296">
        <f t="shared" si="7"/>
        <v>0</v>
      </c>
      <c r="AY68" s="129">
        <f t="shared" si="8"/>
        <v>296</v>
      </c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</row>
    <row r="69" spans="1:95" s="80" customFormat="1" ht="15" customHeight="1" thickBot="1">
      <c r="A69" s="168">
        <v>21</v>
      </c>
      <c r="B69" s="172" t="s">
        <v>251</v>
      </c>
      <c r="C69" s="173" t="s">
        <v>252</v>
      </c>
      <c r="D69" s="49" t="s">
        <v>12</v>
      </c>
      <c r="E69" s="125" t="s">
        <v>117</v>
      </c>
      <c r="F69" s="119"/>
      <c r="G69" s="256"/>
      <c r="H69" s="139"/>
      <c r="I69" s="193" t="s">
        <v>244</v>
      </c>
      <c r="J69" s="259" t="s">
        <v>362</v>
      </c>
      <c r="K69" s="139">
        <v>287</v>
      </c>
      <c r="L69" s="170"/>
      <c r="M69" s="413"/>
      <c r="N69" s="139"/>
      <c r="O69" s="350">
        <f t="shared" si="6"/>
        <v>287</v>
      </c>
      <c r="P69" s="207"/>
      <c r="Q69" s="440"/>
      <c r="R69" s="208"/>
      <c r="S69" s="207"/>
      <c r="T69" s="414"/>
      <c r="U69" s="208"/>
      <c r="V69" s="207"/>
      <c r="W69" s="414"/>
      <c r="X69" s="474"/>
      <c r="Y69" s="574">
        <f t="shared" si="9"/>
        <v>0</v>
      </c>
      <c r="Z69" s="194"/>
      <c r="AA69" s="415"/>
      <c r="AB69" s="416"/>
      <c r="AC69" s="194"/>
      <c r="AD69" s="415"/>
      <c r="AE69" s="209"/>
      <c r="AF69" s="220"/>
      <c r="AG69" s="417"/>
      <c r="AH69" s="437"/>
      <c r="AI69" s="577">
        <f t="shared" si="10"/>
        <v>0</v>
      </c>
      <c r="AJ69" s="193"/>
      <c r="AK69" s="418"/>
      <c r="AL69" s="419"/>
      <c r="AM69" s="193"/>
      <c r="AN69" s="418"/>
      <c r="AO69" s="419"/>
      <c r="AP69" s="193"/>
      <c r="AQ69" s="418"/>
      <c r="AR69" s="211"/>
      <c r="AS69" s="210"/>
      <c r="AT69" s="420"/>
      <c r="AU69" s="438"/>
      <c r="AV69" s="332">
        <f t="shared" si="11"/>
        <v>0</v>
      </c>
      <c r="AW69" s="297">
        <f>COUNTIF(O69:Y69:AI69:AV69,"&gt;0")</f>
        <v>1</v>
      </c>
      <c r="AX69" s="296">
        <f t="shared" si="7"/>
        <v>0</v>
      </c>
      <c r="AY69" s="129">
        <f t="shared" si="8"/>
        <v>287</v>
      </c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</row>
    <row r="70" spans="1:95" s="80" customFormat="1" ht="15" customHeight="1" thickBot="1">
      <c r="A70" s="168">
        <v>22</v>
      </c>
      <c r="B70" s="172" t="s">
        <v>206</v>
      </c>
      <c r="C70" s="173" t="s">
        <v>145</v>
      </c>
      <c r="D70" s="49" t="s">
        <v>195</v>
      </c>
      <c r="E70" s="125" t="s">
        <v>117</v>
      </c>
      <c r="F70" s="193" t="s">
        <v>222</v>
      </c>
      <c r="G70" s="259" t="s">
        <v>347</v>
      </c>
      <c r="H70" s="139">
        <v>266</v>
      </c>
      <c r="I70" s="193"/>
      <c r="J70" s="501"/>
      <c r="K70" s="481"/>
      <c r="L70" s="170"/>
      <c r="M70" s="413"/>
      <c r="N70" s="139"/>
      <c r="O70" s="350">
        <f t="shared" si="6"/>
        <v>266</v>
      </c>
      <c r="P70" s="207"/>
      <c r="Q70" s="440"/>
      <c r="R70" s="208"/>
      <c r="S70" s="207"/>
      <c r="T70" s="414"/>
      <c r="U70" s="208"/>
      <c r="V70" s="207"/>
      <c r="W70" s="414"/>
      <c r="X70" s="474"/>
      <c r="Y70" s="574">
        <f t="shared" si="9"/>
        <v>0</v>
      </c>
      <c r="Z70" s="194"/>
      <c r="AA70" s="415"/>
      <c r="AB70" s="416"/>
      <c r="AC70" s="194"/>
      <c r="AD70" s="415"/>
      <c r="AE70" s="209"/>
      <c r="AF70" s="220"/>
      <c r="AG70" s="417"/>
      <c r="AH70" s="437"/>
      <c r="AI70" s="577">
        <f t="shared" si="10"/>
        <v>0</v>
      </c>
      <c r="AJ70" s="193"/>
      <c r="AK70" s="418"/>
      <c r="AL70" s="419"/>
      <c r="AM70" s="193"/>
      <c r="AN70" s="418"/>
      <c r="AO70" s="419"/>
      <c r="AP70" s="193"/>
      <c r="AQ70" s="418"/>
      <c r="AR70" s="211"/>
      <c r="AS70" s="210"/>
      <c r="AT70" s="420"/>
      <c r="AU70" s="438"/>
      <c r="AV70" s="332">
        <f t="shared" si="11"/>
        <v>0</v>
      </c>
      <c r="AW70" s="297">
        <f>COUNTIF(O70:Y70:AI70:AV70,"&gt;0")</f>
        <v>1</v>
      </c>
      <c r="AX70" s="296">
        <f t="shared" si="7"/>
        <v>0</v>
      </c>
      <c r="AY70" s="129">
        <f t="shared" si="8"/>
        <v>266</v>
      </c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</row>
    <row r="71" spans="1:95" s="80" customFormat="1" ht="15" customHeight="1" thickBot="1">
      <c r="A71" s="168">
        <v>23</v>
      </c>
      <c r="B71" s="172" t="s">
        <v>226</v>
      </c>
      <c r="C71" s="173" t="s">
        <v>6</v>
      </c>
      <c r="D71" s="49" t="s">
        <v>198</v>
      </c>
      <c r="E71" s="125" t="s">
        <v>116</v>
      </c>
      <c r="F71" s="193" t="s">
        <v>227</v>
      </c>
      <c r="G71" s="259" t="s">
        <v>350</v>
      </c>
      <c r="H71" s="139">
        <v>259</v>
      </c>
      <c r="I71" s="193"/>
      <c r="J71" s="259"/>
      <c r="K71" s="139"/>
      <c r="L71" s="170"/>
      <c r="M71" s="413"/>
      <c r="N71" s="139"/>
      <c r="O71" s="350">
        <f t="shared" si="6"/>
        <v>259</v>
      </c>
      <c r="P71" s="207"/>
      <c r="Q71" s="440"/>
      <c r="R71" s="208"/>
      <c r="S71" s="207"/>
      <c r="T71" s="414"/>
      <c r="U71" s="208"/>
      <c r="V71" s="207"/>
      <c r="W71" s="414"/>
      <c r="X71" s="474"/>
      <c r="Y71" s="574">
        <f t="shared" si="9"/>
        <v>0</v>
      </c>
      <c r="Z71" s="194"/>
      <c r="AA71" s="415"/>
      <c r="AB71" s="416"/>
      <c r="AC71" s="194"/>
      <c r="AD71" s="415"/>
      <c r="AE71" s="209"/>
      <c r="AF71" s="220"/>
      <c r="AG71" s="417"/>
      <c r="AH71" s="437"/>
      <c r="AI71" s="577">
        <f t="shared" si="10"/>
        <v>0</v>
      </c>
      <c r="AJ71" s="193"/>
      <c r="AK71" s="418"/>
      <c r="AL71" s="419"/>
      <c r="AM71" s="193"/>
      <c r="AN71" s="418"/>
      <c r="AO71" s="419"/>
      <c r="AP71" s="193"/>
      <c r="AQ71" s="418"/>
      <c r="AR71" s="211"/>
      <c r="AS71" s="210"/>
      <c r="AT71" s="420"/>
      <c r="AU71" s="438"/>
      <c r="AV71" s="332">
        <f t="shared" si="11"/>
        <v>0</v>
      </c>
      <c r="AW71" s="297">
        <f>COUNTIF(O71:Y71:AI71:AV71,"&gt;0")</f>
        <v>1</v>
      </c>
      <c r="AX71" s="296">
        <f t="shared" si="7"/>
        <v>0</v>
      </c>
      <c r="AY71" s="129">
        <f t="shared" si="8"/>
        <v>259</v>
      </c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</row>
    <row r="72" spans="1:95" s="80" customFormat="1" ht="15" customHeight="1" thickBot="1">
      <c r="A72" s="168">
        <v>24</v>
      </c>
      <c r="B72" s="172" t="s">
        <v>137</v>
      </c>
      <c r="C72" s="173" t="s">
        <v>5</v>
      </c>
      <c r="D72" s="49" t="s">
        <v>11</v>
      </c>
      <c r="E72" s="125" t="s">
        <v>113</v>
      </c>
      <c r="F72" s="193" t="s">
        <v>241</v>
      </c>
      <c r="G72" s="259" t="s">
        <v>358</v>
      </c>
      <c r="H72" s="139">
        <v>250</v>
      </c>
      <c r="I72" s="193"/>
      <c r="J72" s="259"/>
      <c r="K72" s="139"/>
      <c r="L72" s="170"/>
      <c r="M72" s="413"/>
      <c r="N72" s="139"/>
      <c r="O72" s="350">
        <f t="shared" si="6"/>
        <v>250</v>
      </c>
      <c r="P72" s="207"/>
      <c r="Q72" s="440"/>
      <c r="R72" s="208"/>
      <c r="S72" s="207"/>
      <c r="T72" s="414"/>
      <c r="U72" s="208"/>
      <c r="V72" s="207"/>
      <c r="W72" s="414"/>
      <c r="X72" s="474"/>
      <c r="Y72" s="574">
        <f t="shared" si="9"/>
        <v>0</v>
      </c>
      <c r="Z72" s="194"/>
      <c r="AA72" s="415"/>
      <c r="AB72" s="416"/>
      <c r="AC72" s="194"/>
      <c r="AD72" s="415"/>
      <c r="AE72" s="209"/>
      <c r="AF72" s="220"/>
      <c r="AG72" s="417"/>
      <c r="AH72" s="437"/>
      <c r="AI72" s="577">
        <f t="shared" si="10"/>
        <v>0</v>
      </c>
      <c r="AJ72" s="193"/>
      <c r="AK72" s="418"/>
      <c r="AL72" s="419"/>
      <c r="AM72" s="193"/>
      <c r="AN72" s="418"/>
      <c r="AO72" s="419"/>
      <c r="AP72" s="193"/>
      <c r="AQ72" s="418"/>
      <c r="AR72" s="211"/>
      <c r="AS72" s="210"/>
      <c r="AT72" s="420"/>
      <c r="AU72" s="438"/>
      <c r="AV72" s="332">
        <f t="shared" si="11"/>
        <v>0</v>
      </c>
      <c r="AW72" s="297">
        <f>COUNTIF(O72:Y72:AI72:AV72,"&gt;0")</f>
        <v>1</v>
      </c>
      <c r="AX72" s="296">
        <f t="shared" si="7"/>
        <v>0</v>
      </c>
      <c r="AY72" s="129">
        <f t="shared" si="8"/>
        <v>250</v>
      </c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</row>
    <row r="73" spans="1:95" s="80" customFormat="1" ht="15" customHeight="1" thickBot="1">
      <c r="A73" s="168">
        <v>25</v>
      </c>
      <c r="B73" s="172" t="s">
        <v>120</v>
      </c>
      <c r="C73" s="173" t="s">
        <v>21</v>
      </c>
      <c r="D73" s="49" t="s">
        <v>110</v>
      </c>
      <c r="E73" s="125" t="s">
        <v>111</v>
      </c>
      <c r="F73" s="193"/>
      <c r="G73" s="256"/>
      <c r="H73" s="139"/>
      <c r="I73" s="193" t="s">
        <v>246</v>
      </c>
      <c r="J73" s="259" t="s">
        <v>367</v>
      </c>
      <c r="K73" s="139">
        <v>245</v>
      </c>
      <c r="L73" s="170"/>
      <c r="M73" s="413"/>
      <c r="N73" s="139"/>
      <c r="O73" s="350">
        <f t="shared" si="6"/>
        <v>245</v>
      </c>
      <c r="P73" s="207"/>
      <c r="Q73" s="440"/>
      <c r="R73" s="208"/>
      <c r="S73" s="207"/>
      <c r="T73" s="414"/>
      <c r="U73" s="208"/>
      <c r="V73" s="207"/>
      <c r="W73" s="414"/>
      <c r="X73" s="474"/>
      <c r="Y73" s="574">
        <f t="shared" si="9"/>
        <v>0</v>
      </c>
      <c r="Z73" s="194"/>
      <c r="AA73" s="415"/>
      <c r="AB73" s="416"/>
      <c r="AC73" s="194"/>
      <c r="AD73" s="415"/>
      <c r="AE73" s="209"/>
      <c r="AF73" s="220"/>
      <c r="AG73" s="417"/>
      <c r="AH73" s="437"/>
      <c r="AI73" s="577">
        <f t="shared" si="10"/>
        <v>0</v>
      </c>
      <c r="AJ73" s="193"/>
      <c r="AK73" s="418"/>
      <c r="AL73" s="419"/>
      <c r="AM73" s="193"/>
      <c r="AN73" s="418"/>
      <c r="AO73" s="419"/>
      <c r="AP73" s="193"/>
      <c r="AQ73" s="418"/>
      <c r="AR73" s="211"/>
      <c r="AS73" s="210"/>
      <c r="AT73" s="420"/>
      <c r="AU73" s="438"/>
      <c r="AV73" s="332">
        <f t="shared" si="11"/>
        <v>0</v>
      </c>
      <c r="AW73" s="297">
        <f>COUNTIF(O73:Y73:AI73:AV73,"&gt;0")</f>
        <v>1</v>
      </c>
      <c r="AX73" s="296">
        <f t="shared" si="7"/>
        <v>0</v>
      </c>
      <c r="AY73" s="129">
        <f t="shared" si="8"/>
        <v>245</v>
      </c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</row>
    <row r="74" spans="1:95" s="80" customFormat="1" ht="15" customHeight="1" thickBot="1">
      <c r="A74" s="168">
        <v>26</v>
      </c>
      <c r="B74" s="172" t="s">
        <v>231</v>
      </c>
      <c r="C74" s="173" t="s">
        <v>229</v>
      </c>
      <c r="D74" s="49" t="s">
        <v>195</v>
      </c>
      <c r="E74" s="125" t="s">
        <v>116</v>
      </c>
      <c r="F74" s="193" t="s">
        <v>232</v>
      </c>
      <c r="G74" s="259" t="s">
        <v>353</v>
      </c>
      <c r="H74" s="139">
        <v>143</v>
      </c>
      <c r="I74" s="193"/>
      <c r="J74" s="259"/>
      <c r="K74" s="139"/>
      <c r="L74" s="170"/>
      <c r="M74" s="413"/>
      <c r="N74" s="139"/>
      <c r="O74" s="350">
        <f t="shared" si="6"/>
        <v>143</v>
      </c>
      <c r="P74" s="207"/>
      <c r="Q74" s="440"/>
      <c r="R74" s="208"/>
      <c r="S74" s="207"/>
      <c r="T74" s="414"/>
      <c r="U74" s="208"/>
      <c r="V74" s="207"/>
      <c r="W74" s="414"/>
      <c r="X74" s="474"/>
      <c r="Y74" s="574">
        <f t="shared" si="9"/>
        <v>0</v>
      </c>
      <c r="Z74" s="194"/>
      <c r="AA74" s="415"/>
      <c r="AB74" s="416"/>
      <c r="AC74" s="194"/>
      <c r="AD74" s="415"/>
      <c r="AE74" s="209"/>
      <c r="AF74" s="220"/>
      <c r="AG74" s="417"/>
      <c r="AH74" s="437"/>
      <c r="AI74" s="577">
        <f t="shared" si="10"/>
        <v>0</v>
      </c>
      <c r="AJ74" s="193"/>
      <c r="AK74" s="418"/>
      <c r="AL74" s="419"/>
      <c r="AM74" s="193"/>
      <c r="AN74" s="418"/>
      <c r="AO74" s="419"/>
      <c r="AP74" s="193"/>
      <c r="AQ74" s="418"/>
      <c r="AR74" s="211"/>
      <c r="AS74" s="210"/>
      <c r="AT74" s="420"/>
      <c r="AU74" s="438"/>
      <c r="AV74" s="332">
        <f t="shared" si="11"/>
        <v>0</v>
      </c>
      <c r="AW74" s="297">
        <f>COUNTIF(O74:Y74:AI74:AV74,"&gt;0")</f>
        <v>1</v>
      </c>
      <c r="AX74" s="296">
        <f t="shared" si="7"/>
        <v>0</v>
      </c>
      <c r="AY74" s="129">
        <f t="shared" si="8"/>
        <v>143</v>
      </c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</row>
    <row r="75" spans="1:95" s="80" customFormat="1" ht="15" customHeight="1" thickBot="1">
      <c r="A75" s="168">
        <v>27</v>
      </c>
      <c r="B75" s="172" t="s">
        <v>236</v>
      </c>
      <c r="C75" s="173" t="s">
        <v>237</v>
      </c>
      <c r="D75" s="49" t="s">
        <v>238</v>
      </c>
      <c r="E75" s="125" t="s">
        <v>116</v>
      </c>
      <c r="F75" s="193" t="s">
        <v>239</v>
      </c>
      <c r="G75" s="259" t="s">
        <v>351</v>
      </c>
      <c r="H75" s="139">
        <v>79</v>
      </c>
      <c r="I75" s="193"/>
      <c r="J75" s="259"/>
      <c r="K75" s="139"/>
      <c r="L75" s="170"/>
      <c r="M75" s="413"/>
      <c r="N75" s="139"/>
      <c r="O75" s="350">
        <f t="shared" si="6"/>
        <v>79</v>
      </c>
      <c r="P75" s="194"/>
      <c r="Q75" s="285"/>
      <c r="R75" s="208"/>
      <c r="S75" s="207"/>
      <c r="T75" s="414"/>
      <c r="U75" s="208"/>
      <c r="V75" s="207"/>
      <c r="W75" s="414"/>
      <c r="X75" s="474"/>
      <c r="Y75" s="574">
        <f t="shared" si="9"/>
        <v>0</v>
      </c>
      <c r="Z75" s="194"/>
      <c r="AA75" s="415"/>
      <c r="AB75" s="416"/>
      <c r="AC75" s="194"/>
      <c r="AD75" s="415"/>
      <c r="AE75" s="209"/>
      <c r="AF75" s="220"/>
      <c r="AG75" s="417"/>
      <c r="AH75" s="437"/>
      <c r="AI75" s="577">
        <f t="shared" si="10"/>
        <v>0</v>
      </c>
      <c r="AJ75" s="193"/>
      <c r="AK75" s="418"/>
      <c r="AL75" s="419"/>
      <c r="AM75" s="193"/>
      <c r="AN75" s="418"/>
      <c r="AO75" s="419"/>
      <c r="AP75" s="193"/>
      <c r="AQ75" s="418"/>
      <c r="AR75" s="211"/>
      <c r="AS75" s="210"/>
      <c r="AT75" s="420"/>
      <c r="AU75" s="438"/>
      <c r="AV75" s="332">
        <f t="shared" si="11"/>
        <v>0</v>
      </c>
      <c r="AW75" s="297">
        <f>COUNTIF(O75:Y75:AI75:AV75,"&gt;0")</f>
        <v>1</v>
      </c>
      <c r="AX75" s="296">
        <f t="shared" si="7"/>
        <v>0</v>
      </c>
      <c r="AY75" s="129">
        <f t="shared" si="8"/>
        <v>79</v>
      </c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</row>
    <row r="76" spans="1:95" s="80" customFormat="1" ht="15" customHeight="1" thickBot="1">
      <c r="A76" s="168">
        <v>22</v>
      </c>
      <c r="B76" s="172" t="s">
        <v>248</v>
      </c>
      <c r="C76" s="173" t="s">
        <v>200</v>
      </c>
      <c r="D76" s="49" t="s">
        <v>195</v>
      </c>
      <c r="E76" s="125" t="s">
        <v>116</v>
      </c>
      <c r="F76" s="119"/>
      <c r="G76" s="256"/>
      <c r="H76" s="139"/>
      <c r="I76" s="193" t="s">
        <v>249</v>
      </c>
      <c r="J76" s="259" t="s">
        <v>364</v>
      </c>
      <c r="K76" s="139">
        <v>0.1</v>
      </c>
      <c r="L76" s="170"/>
      <c r="M76" s="413"/>
      <c r="N76" s="139"/>
      <c r="O76" s="350">
        <f t="shared" si="6"/>
        <v>0.1</v>
      </c>
      <c r="P76" s="207"/>
      <c r="Q76" s="440"/>
      <c r="R76" s="208"/>
      <c r="S76" s="207"/>
      <c r="T76" s="414"/>
      <c r="U76" s="208"/>
      <c r="V76" s="207"/>
      <c r="W76" s="414"/>
      <c r="X76" s="474"/>
      <c r="Y76" s="574">
        <f t="shared" si="9"/>
        <v>0</v>
      </c>
      <c r="Z76" s="194"/>
      <c r="AA76" s="415"/>
      <c r="AB76" s="416"/>
      <c r="AC76" s="194"/>
      <c r="AD76" s="415"/>
      <c r="AE76" s="209"/>
      <c r="AF76" s="220"/>
      <c r="AG76" s="417"/>
      <c r="AH76" s="437"/>
      <c r="AI76" s="577">
        <f t="shared" si="10"/>
        <v>0</v>
      </c>
      <c r="AJ76" s="193"/>
      <c r="AK76" s="418"/>
      <c r="AL76" s="419"/>
      <c r="AM76" s="193"/>
      <c r="AN76" s="418"/>
      <c r="AO76" s="419"/>
      <c r="AP76" s="193"/>
      <c r="AQ76" s="418"/>
      <c r="AR76" s="211"/>
      <c r="AS76" s="210"/>
      <c r="AT76" s="420"/>
      <c r="AU76" s="438"/>
      <c r="AV76" s="332">
        <f t="shared" si="11"/>
        <v>0</v>
      </c>
      <c r="AW76" s="297">
        <f>COUNTIF(O76:Y76:AI76:AV76,"&gt;0")</f>
        <v>1</v>
      </c>
      <c r="AX76" s="296">
        <f t="shared" si="7"/>
        <v>0</v>
      </c>
      <c r="AY76" s="129">
        <f t="shared" si="8"/>
        <v>0.1</v>
      </c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</row>
    <row r="77" spans="1:95" s="80" customFormat="1" ht="15" customHeight="1" thickBot="1">
      <c r="A77" s="143"/>
      <c r="B77" s="353"/>
      <c r="C77" s="212"/>
      <c r="D77" s="159"/>
      <c r="E77" s="46"/>
      <c r="F77" s="118"/>
      <c r="G77" s="257"/>
      <c r="H77" s="245"/>
      <c r="I77" s="423"/>
      <c r="J77" s="257"/>
      <c r="K77" s="245"/>
      <c r="L77" s="366"/>
      <c r="M77" s="237"/>
      <c r="N77" s="245"/>
      <c r="O77" s="313">
        <f t="shared" si="6"/>
        <v>0</v>
      </c>
      <c r="P77" s="213"/>
      <c r="Q77" s="290"/>
      <c r="R77" s="214"/>
      <c r="S77" s="213"/>
      <c r="T77" s="355"/>
      <c r="U77" s="214"/>
      <c r="V77" s="213"/>
      <c r="W77" s="355"/>
      <c r="X77" s="553"/>
      <c r="Y77" s="575">
        <f t="shared" si="9"/>
        <v>0</v>
      </c>
      <c r="Z77" s="224"/>
      <c r="AA77" s="358"/>
      <c r="AB77" s="354"/>
      <c r="AC77" s="224"/>
      <c r="AD77" s="358"/>
      <c r="AE77" s="354"/>
      <c r="AF77" s="224"/>
      <c r="AG77" s="358"/>
      <c r="AH77" s="557"/>
      <c r="AI77" s="578">
        <f>MAX(AB77,AE77,AH77)</f>
        <v>0</v>
      </c>
      <c r="AJ77" s="215"/>
      <c r="AK77" s="221"/>
      <c r="AL77" s="216"/>
      <c r="AM77" s="215"/>
      <c r="AN77" s="221"/>
      <c r="AO77" s="216"/>
      <c r="AP77" s="215"/>
      <c r="AQ77" s="221"/>
      <c r="AR77" s="216"/>
      <c r="AS77" s="215"/>
      <c r="AT77" s="221"/>
      <c r="AU77" s="565"/>
      <c r="AV77" s="46">
        <f t="shared" si="11"/>
        <v>0</v>
      </c>
      <c r="AW77" s="579">
        <f>COUNTIF(O77:Y77:AI77:AV77,"&gt;0")</f>
        <v>0</v>
      </c>
      <c r="AX77" s="329">
        <f t="shared" si="7"/>
        <v>0</v>
      </c>
      <c r="AY77" s="129">
        <f t="shared" si="8"/>
        <v>0</v>
      </c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</row>
    <row r="78" spans="1:71" s="14" customFormat="1" ht="12.75">
      <c r="A78" s="66"/>
      <c r="B78" s="66"/>
      <c r="C78" s="66"/>
      <c r="D78" s="66"/>
      <c r="E78" s="66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8"/>
      <c r="S78" s="68"/>
      <c r="T78" s="68"/>
      <c r="U78" s="68"/>
      <c r="V78" s="68"/>
      <c r="W78" s="68"/>
      <c r="X78" s="68"/>
      <c r="Y78" s="68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9"/>
      <c r="BK78" s="69"/>
      <c r="BR78" s="16"/>
      <c r="BS78" s="16"/>
    </row>
    <row r="79" spans="1:35" ht="23.25">
      <c r="A79" s="53" t="s">
        <v>30</v>
      </c>
      <c r="B79" s="13"/>
      <c r="C79" s="53"/>
      <c r="D79" s="53"/>
      <c r="E79" s="53"/>
      <c r="F79" s="429"/>
      <c r="G79" s="238"/>
      <c r="H79" s="238"/>
      <c r="I79" s="238"/>
      <c r="J79" s="238"/>
      <c r="K79" s="53"/>
      <c r="L79" s="238"/>
      <c r="M79" s="238"/>
      <c r="N79" s="484"/>
      <c r="O79" s="429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2" customHeight="1">
      <c r="A80" s="72"/>
      <c r="B80" s="73"/>
      <c r="C80" s="72"/>
      <c r="D80" s="72"/>
      <c r="E80" s="72"/>
      <c r="F80" s="430"/>
      <c r="G80" s="72"/>
      <c r="H80" s="72"/>
      <c r="I80" s="72"/>
      <c r="J80" s="72"/>
      <c r="K80" s="72"/>
      <c r="L80" s="72"/>
      <c r="M80" s="72"/>
      <c r="N80" s="72"/>
      <c r="O80" s="43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95" s="74" customFormat="1" ht="12" customHeight="1" thickBot="1">
      <c r="A81" s="72"/>
      <c r="B81" s="73"/>
      <c r="C81" s="72"/>
      <c r="D81" s="72"/>
      <c r="E81" s="72"/>
      <c r="F81" s="430"/>
      <c r="G81" s="72"/>
      <c r="H81" s="72"/>
      <c r="I81" s="72"/>
      <c r="J81" s="72"/>
      <c r="K81" s="72"/>
      <c r="L81" s="72"/>
      <c r="M81" s="72"/>
      <c r="N81" s="72"/>
      <c r="O81" s="430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</row>
    <row r="82" spans="6:95" s="11" customFormat="1" ht="17.25" customHeight="1" thickBot="1">
      <c r="F82" s="591" t="s">
        <v>161</v>
      </c>
      <c r="G82" s="592"/>
      <c r="H82" s="592"/>
      <c r="I82" s="592"/>
      <c r="J82" s="592"/>
      <c r="K82" s="592"/>
      <c r="L82" s="593"/>
      <c r="M82" s="593"/>
      <c r="N82" s="593"/>
      <c r="O82" s="594"/>
      <c r="P82" s="591" t="s">
        <v>146</v>
      </c>
      <c r="Q82" s="592"/>
      <c r="R82" s="592"/>
      <c r="S82" s="593"/>
      <c r="T82" s="593"/>
      <c r="U82" s="593"/>
      <c r="V82" s="593"/>
      <c r="W82" s="593"/>
      <c r="X82" s="593"/>
      <c r="Y82" s="594"/>
      <c r="Z82" s="591" t="s">
        <v>384</v>
      </c>
      <c r="AA82" s="592"/>
      <c r="AB82" s="592"/>
      <c r="AC82" s="592"/>
      <c r="AD82" s="592"/>
      <c r="AE82" s="592"/>
      <c r="AF82" s="593"/>
      <c r="AG82" s="593"/>
      <c r="AH82" s="593"/>
      <c r="AI82" s="594"/>
      <c r="AJ82" s="595" t="s">
        <v>387</v>
      </c>
      <c r="AK82" s="596"/>
      <c r="AL82" s="596"/>
      <c r="AM82" s="596"/>
      <c r="AN82" s="596"/>
      <c r="AO82" s="596"/>
      <c r="AP82" s="596"/>
      <c r="AQ82" s="596"/>
      <c r="AR82" s="596"/>
      <c r="AS82" s="597"/>
      <c r="AT82" s="597"/>
      <c r="AU82" s="597"/>
      <c r="AV82" s="598"/>
      <c r="AW82" s="48"/>
      <c r="AX82" s="295"/>
      <c r="AY82" s="5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</row>
    <row r="83" spans="6:95" s="28" customFormat="1" ht="15" customHeight="1" thickBot="1">
      <c r="F83" s="261" t="s">
        <v>105</v>
      </c>
      <c r="G83" s="263" t="s">
        <v>147</v>
      </c>
      <c r="H83" s="321" t="s">
        <v>72</v>
      </c>
      <c r="I83" s="263" t="s">
        <v>100</v>
      </c>
      <c r="J83" s="263" t="s">
        <v>147</v>
      </c>
      <c r="K83" s="321" t="s">
        <v>72</v>
      </c>
      <c r="L83" s="263"/>
      <c r="M83" s="263"/>
      <c r="N83" s="303"/>
      <c r="O83" s="580" t="s">
        <v>388</v>
      </c>
      <c r="P83" s="261" t="s">
        <v>105</v>
      </c>
      <c r="Q83" s="263" t="s">
        <v>147</v>
      </c>
      <c r="R83" s="321" t="s">
        <v>72</v>
      </c>
      <c r="S83" s="263" t="s">
        <v>100</v>
      </c>
      <c r="T83" s="263" t="s">
        <v>147</v>
      </c>
      <c r="U83" s="321" t="s">
        <v>72</v>
      </c>
      <c r="V83" s="263"/>
      <c r="W83" s="263"/>
      <c r="X83" s="263"/>
      <c r="Y83" s="580" t="s">
        <v>388</v>
      </c>
      <c r="Z83" s="261" t="s">
        <v>105</v>
      </c>
      <c r="AA83" s="263" t="s">
        <v>147</v>
      </c>
      <c r="AB83" s="321" t="s">
        <v>72</v>
      </c>
      <c r="AC83" s="263" t="s">
        <v>100</v>
      </c>
      <c r="AD83" s="263" t="s">
        <v>147</v>
      </c>
      <c r="AE83" s="310" t="s">
        <v>72</v>
      </c>
      <c r="AF83" s="267"/>
      <c r="AG83" s="268"/>
      <c r="AH83" s="558"/>
      <c r="AI83" s="580" t="s">
        <v>388</v>
      </c>
      <c r="AJ83" s="267" t="s">
        <v>100</v>
      </c>
      <c r="AK83" s="320" t="s">
        <v>147</v>
      </c>
      <c r="AL83" s="321" t="s">
        <v>72</v>
      </c>
      <c r="AM83" s="267" t="s">
        <v>105</v>
      </c>
      <c r="AN83" s="320" t="s">
        <v>147</v>
      </c>
      <c r="AO83" s="321" t="s">
        <v>72</v>
      </c>
      <c r="AP83" s="267"/>
      <c r="AQ83" s="320"/>
      <c r="AR83" s="321"/>
      <c r="AS83" s="267"/>
      <c r="AT83" s="320"/>
      <c r="AU83" s="541"/>
      <c r="AV83" s="580" t="s">
        <v>388</v>
      </c>
      <c r="AW83" s="571" t="s">
        <v>389</v>
      </c>
      <c r="AX83" s="304" t="s">
        <v>151</v>
      </c>
      <c r="AY83" s="323" t="s">
        <v>152</v>
      </c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</row>
    <row r="84" spans="1:95" s="80" customFormat="1" ht="15.75" customHeight="1" thickBot="1">
      <c r="A84" s="131">
        <v>1</v>
      </c>
      <c r="B84" s="517" t="s">
        <v>144</v>
      </c>
      <c r="C84" s="487" t="s">
        <v>145</v>
      </c>
      <c r="D84" s="487" t="s">
        <v>20</v>
      </c>
      <c r="E84" s="519" t="s">
        <v>111</v>
      </c>
      <c r="F84" s="520">
        <v>5.21</v>
      </c>
      <c r="G84" s="359">
        <v>6.4</v>
      </c>
      <c r="H84" s="502">
        <v>794</v>
      </c>
      <c r="I84" s="421"/>
      <c r="J84" s="359"/>
      <c r="K84" s="502"/>
      <c r="L84" s="522"/>
      <c r="M84" s="523"/>
      <c r="N84" s="544"/>
      <c r="O84" s="349">
        <f aca="true" t="shared" si="12" ref="O84:O102">MAX(H84,K84,N84)</f>
        <v>794</v>
      </c>
      <c r="P84" s="186"/>
      <c r="Q84" s="356"/>
      <c r="R84" s="109"/>
      <c r="S84" s="186"/>
      <c r="T84" s="356"/>
      <c r="U84" s="109"/>
      <c r="V84" s="232"/>
      <c r="W84" s="76"/>
      <c r="X84" s="529"/>
      <c r="Y84" s="573">
        <f>MAX(R84,U84,X84)</f>
        <v>0</v>
      </c>
      <c r="Z84" s="77"/>
      <c r="AA84" s="222"/>
      <c r="AB84" s="247"/>
      <c r="AC84" s="77"/>
      <c r="AD84" s="222"/>
      <c r="AE84" s="112"/>
      <c r="AF84" s="233"/>
      <c r="AG84" s="412"/>
      <c r="AH84" s="555"/>
      <c r="AI84" s="576">
        <f>MAX(AB84,AE84,AH84)</f>
        <v>0</v>
      </c>
      <c r="AJ84" s="317"/>
      <c r="AK84" s="318"/>
      <c r="AL84" s="319"/>
      <c r="AM84" s="317"/>
      <c r="AN84" s="318"/>
      <c r="AO84" s="319"/>
      <c r="AP84" s="317"/>
      <c r="AQ84" s="318"/>
      <c r="AR84" s="319"/>
      <c r="AS84" s="78"/>
      <c r="AT84" s="333"/>
      <c r="AU84" s="564"/>
      <c r="AV84" s="576">
        <f>MAX(AL84,AO84,AR84,AU84)</f>
        <v>0</v>
      </c>
      <c r="AW84" s="576">
        <f>COUNTIF(O84:Y84:AI84:AV84,"&gt;0")</f>
        <v>1</v>
      </c>
      <c r="AX84" s="296">
        <f aca="true" t="shared" si="13" ref="AX84:AX102">IF(AW84=4,100,0)</f>
        <v>0</v>
      </c>
      <c r="AY84" s="129">
        <f aca="true" t="shared" si="14" ref="AY84:AY102">MAX(H84,K84,O84)+MAX(R84:U84,Y84)+MAX(AB84,AE84,AI84)+MAX(AL84,AO84,AR84,AV84)+AX84</f>
        <v>794</v>
      </c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</row>
    <row r="85" spans="1:95" s="80" customFormat="1" ht="15.75" customHeight="1" thickBot="1">
      <c r="A85" s="132">
        <v>2</v>
      </c>
      <c r="B85" s="141" t="s">
        <v>27</v>
      </c>
      <c r="C85" s="81" t="s">
        <v>28</v>
      </c>
      <c r="D85" s="100" t="s">
        <v>95</v>
      </c>
      <c r="E85" s="470" t="s">
        <v>277</v>
      </c>
      <c r="F85" s="444">
        <v>1.96</v>
      </c>
      <c r="G85" s="360">
        <v>4.34</v>
      </c>
      <c r="H85" s="162">
        <v>367</v>
      </c>
      <c r="I85" s="223">
        <v>0.9</v>
      </c>
      <c r="J85" s="360">
        <v>1.85</v>
      </c>
      <c r="K85" s="136">
        <v>784</v>
      </c>
      <c r="L85" s="386"/>
      <c r="M85" s="387"/>
      <c r="N85" s="545"/>
      <c r="O85" s="350">
        <f t="shared" si="12"/>
        <v>784</v>
      </c>
      <c r="P85" s="83"/>
      <c r="Q85" s="84"/>
      <c r="R85" s="110"/>
      <c r="S85" s="83"/>
      <c r="T85" s="84"/>
      <c r="U85" s="110"/>
      <c r="V85" s="83"/>
      <c r="W85" s="84"/>
      <c r="X85" s="363"/>
      <c r="Y85" s="574">
        <f aca="true" t="shared" si="15" ref="Y85:Y102">MAX(R85,U85,X85)</f>
        <v>0</v>
      </c>
      <c r="Z85" s="89"/>
      <c r="AA85" s="90"/>
      <c r="AB85" s="113"/>
      <c r="AC85" s="89"/>
      <c r="AD85" s="90"/>
      <c r="AE85" s="113"/>
      <c r="AF85" s="85"/>
      <c r="AG85" s="86"/>
      <c r="AH85" s="306"/>
      <c r="AI85" s="577">
        <f aca="true" t="shared" si="16" ref="AI85:AI102">MAX(AB85,AE85,AH85)</f>
        <v>0</v>
      </c>
      <c r="AJ85" s="87"/>
      <c r="AK85" s="88"/>
      <c r="AL85" s="115"/>
      <c r="AM85" s="87"/>
      <c r="AN85" s="88"/>
      <c r="AO85" s="115"/>
      <c r="AP85" s="87"/>
      <c r="AQ85" s="88"/>
      <c r="AR85" s="115"/>
      <c r="AS85" s="87"/>
      <c r="AT85" s="88"/>
      <c r="AU85" s="308"/>
      <c r="AV85" s="587">
        <f aca="true" t="shared" si="17" ref="AV85:AV102">MAX(AL85,AO85,AR85,AU85)</f>
        <v>0</v>
      </c>
      <c r="AW85" s="297">
        <f>COUNTIF(O85:Y85:AI85:AV85,"&gt;0")</f>
        <v>1</v>
      </c>
      <c r="AX85" s="296">
        <f t="shared" si="13"/>
        <v>0</v>
      </c>
      <c r="AY85" s="129">
        <f t="shared" si="14"/>
        <v>784</v>
      </c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</row>
    <row r="86" spans="1:95" s="80" customFormat="1" ht="15.75" customHeight="1" thickBot="1">
      <c r="A86" s="132">
        <v>3</v>
      </c>
      <c r="B86" s="141" t="s">
        <v>42</v>
      </c>
      <c r="C86" s="81" t="s">
        <v>65</v>
      </c>
      <c r="D86" s="100" t="s">
        <v>79</v>
      </c>
      <c r="E86" s="103" t="s">
        <v>113</v>
      </c>
      <c r="F86" s="443">
        <v>4.68</v>
      </c>
      <c r="G86" s="360">
        <v>6.14</v>
      </c>
      <c r="H86" s="136">
        <v>740</v>
      </c>
      <c r="I86" s="223"/>
      <c r="J86" s="360"/>
      <c r="K86" s="162"/>
      <c r="L86" s="410"/>
      <c r="M86" s="411"/>
      <c r="N86" s="546"/>
      <c r="O86" s="350">
        <f t="shared" si="12"/>
        <v>740</v>
      </c>
      <c r="P86" s="177"/>
      <c r="Q86" s="269"/>
      <c r="R86" s="110"/>
      <c r="S86" s="177"/>
      <c r="T86" s="269"/>
      <c r="U86" s="110"/>
      <c r="V86" s="83"/>
      <c r="W86" s="84"/>
      <c r="X86" s="363"/>
      <c r="Y86" s="574">
        <f t="shared" si="15"/>
        <v>0</v>
      </c>
      <c r="Z86" s="89"/>
      <c r="AA86" s="90"/>
      <c r="AB86" s="111"/>
      <c r="AC86" s="89"/>
      <c r="AD86" s="90"/>
      <c r="AE86" s="113"/>
      <c r="AF86" s="85"/>
      <c r="AG86" s="86"/>
      <c r="AH86" s="306"/>
      <c r="AI86" s="577">
        <f t="shared" si="16"/>
        <v>0</v>
      </c>
      <c r="AJ86" s="87"/>
      <c r="AK86" s="88"/>
      <c r="AL86" s="115"/>
      <c r="AM86" s="87"/>
      <c r="AN86" s="88"/>
      <c r="AO86" s="115"/>
      <c r="AP86" s="87"/>
      <c r="AQ86" s="88"/>
      <c r="AR86" s="115"/>
      <c r="AS86" s="87"/>
      <c r="AT86" s="88"/>
      <c r="AU86" s="308"/>
      <c r="AV86" s="587">
        <f t="shared" si="17"/>
        <v>0</v>
      </c>
      <c r="AW86" s="297">
        <f>COUNTIF(O86:Y86:AI86:AV86,"&gt;0")</f>
        <v>1</v>
      </c>
      <c r="AX86" s="296">
        <f t="shared" si="13"/>
        <v>0</v>
      </c>
      <c r="AY86" s="129">
        <f t="shared" si="14"/>
        <v>740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</row>
    <row r="87" spans="1:95" s="80" customFormat="1" ht="15.75" customHeight="1" thickBot="1">
      <c r="A87" s="132">
        <v>4</v>
      </c>
      <c r="B87" s="141" t="s">
        <v>138</v>
      </c>
      <c r="C87" s="81" t="s">
        <v>33</v>
      </c>
      <c r="D87" s="100" t="s">
        <v>95</v>
      </c>
      <c r="E87" s="103" t="s">
        <v>112</v>
      </c>
      <c r="F87" s="443">
        <v>3.59</v>
      </c>
      <c r="G87" s="361">
        <v>5.91</v>
      </c>
      <c r="H87" s="136">
        <v>691</v>
      </c>
      <c r="I87" s="32"/>
      <c r="J87" s="360"/>
      <c r="K87" s="136"/>
      <c r="L87" s="410"/>
      <c r="M87" s="411"/>
      <c r="N87" s="546"/>
      <c r="O87" s="350">
        <f t="shared" si="12"/>
        <v>691</v>
      </c>
      <c r="P87" s="177"/>
      <c r="Q87" s="269"/>
      <c r="R87" s="110"/>
      <c r="S87" s="177"/>
      <c r="T87" s="269"/>
      <c r="U87" s="110"/>
      <c r="V87" s="83"/>
      <c r="W87" s="84"/>
      <c r="X87" s="363"/>
      <c r="Y87" s="574">
        <f t="shared" si="15"/>
        <v>0</v>
      </c>
      <c r="Z87" s="89"/>
      <c r="AA87" s="90"/>
      <c r="AB87" s="111"/>
      <c r="AC87" s="89"/>
      <c r="AD87" s="90"/>
      <c r="AE87" s="113"/>
      <c r="AF87" s="85"/>
      <c r="AG87" s="86"/>
      <c r="AH87" s="306"/>
      <c r="AI87" s="577">
        <f t="shared" si="16"/>
        <v>0</v>
      </c>
      <c r="AJ87" s="87"/>
      <c r="AK87" s="88"/>
      <c r="AL87" s="115"/>
      <c r="AM87" s="87"/>
      <c r="AN87" s="88"/>
      <c r="AO87" s="115"/>
      <c r="AP87" s="87"/>
      <c r="AQ87" s="88"/>
      <c r="AR87" s="115"/>
      <c r="AS87" s="87"/>
      <c r="AT87" s="88"/>
      <c r="AU87" s="308"/>
      <c r="AV87" s="587">
        <f t="shared" si="17"/>
        <v>0</v>
      </c>
      <c r="AW87" s="297">
        <f>COUNTIF(O87:Y87:AI87:AV87,"&gt;0")</f>
        <v>1</v>
      </c>
      <c r="AX87" s="296">
        <f t="shared" si="13"/>
        <v>0</v>
      </c>
      <c r="AY87" s="129">
        <f t="shared" si="14"/>
        <v>691</v>
      </c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</row>
    <row r="88" spans="1:95" s="80" customFormat="1" ht="15.75" customHeight="1" thickBot="1">
      <c r="A88" s="132">
        <v>5</v>
      </c>
      <c r="B88" s="141" t="s">
        <v>139</v>
      </c>
      <c r="C88" s="81" t="s">
        <v>126</v>
      </c>
      <c r="D88" s="100" t="s">
        <v>88</v>
      </c>
      <c r="E88" s="103" t="s">
        <v>114</v>
      </c>
      <c r="F88" s="443">
        <v>5.06</v>
      </c>
      <c r="G88" s="360">
        <v>5.84</v>
      </c>
      <c r="H88" s="136">
        <v>677</v>
      </c>
      <c r="I88" s="82"/>
      <c r="J88" s="360"/>
      <c r="K88" s="136"/>
      <c r="L88" s="410"/>
      <c r="M88" s="411"/>
      <c r="N88" s="546"/>
      <c r="O88" s="350">
        <f t="shared" si="12"/>
        <v>677</v>
      </c>
      <c r="P88" s="177"/>
      <c r="Q88" s="269"/>
      <c r="R88" s="110"/>
      <c r="S88" s="177"/>
      <c r="T88" s="269"/>
      <c r="U88" s="110"/>
      <c r="V88" s="83"/>
      <c r="W88" s="84"/>
      <c r="X88" s="363"/>
      <c r="Y88" s="574">
        <f t="shared" si="15"/>
        <v>0</v>
      </c>
      <c r="Z88" s="89"/>
      <c r="AA88" s="90"/>
      <c r="AB88" s="111"/>
      <c r="AC88" s="89"/>
      <c r="AD88" s="90"/>
      <c r="AE88" s="113"/>
      <c r="AF88" s="85"/>
      <c r="AG88" s="86"/>
      <c r="AH88" s="306"/>
      <c r="AI88" s="577">
        <f t="shared" si="16"/>
        <v>0</v>
      </c>
      <c r="AJ88" s="87"/>
      <c r="AK88" s="88"/>
      <c r="AL88" s="115"/>
      <c r="AM88" s="87"/>
      <c r="AN88" s="88"/>
      <c r="AO88" s="115"/>
      <c r="AP88" s="87"/>
      <c r="AQ88" s="88"/>
      <c r="AR88" s="115"/>
      <c r="AS88" s="87"/>
      <c r="AT88" s="88"/>
      <c r="AU88" s="308"/>
      <c r="AV88" s="587">
        <f t="shared" si="17"/>
        <v>0</v>
      </c>
      <c r="AW88" s="297">
        <f>COUNTIF(O88:Y88:AI88:AV88,"&gt;0")</f>
        <v>1</v>
      </c>
      <c r="AX88" s="296">
        <f t="shared" si="13"/>
        <v>0</v>
      </c>
      <c r="AY88" s="129">
        <f t="shared" si="14"/>
        <v>677</v>
      </c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</row>
    <row r="89" spans="1:95" s="80" customFormat="1" ht="15.75" customHeight="1" thickBot="1">
      <c r="A89" s="132">
        <v>6</v>
      </c>
      <c r="B89" s="161" t="s">
        <v>35</v>
      </c>
      <c r="C89" s="81" t="s">
        <v>24</v>
      </c>
      <c r="D89" s="81" t="s">
        <v>79</v>
      </c>
      <c r="E89" s="145" t="s">
        <v>111</v>
      </c>
      <c r="F89" s="444">
        <v>4.66</v>
      </c>
      <c r="G89" s="360">
        <v>5.72</v>
      </c>
      <c r="H89" s="136">
        <v>652</v>
      </c>
      <c r="I89" s="82">
        <v>1.45</v>
      </c>
      <c r="J89" s="361">
        <v>1.68</v>
      </c>
      <c r="K89" s="136">
        <v>638</v>
      </c>
      <c r="L89" s="386"/>
      <c r="M89" s="387"/>
      <c r="N89" s="545"/>
      <c r="O89" s="350">
        <f t="shared" si="12"/>
        <v>652</v>
      </c>
      <c r="P89" s="83"/>
      <c r="Q89" s="84"/>
      <c r="R89" s="110"/>
      <c r="S89" s="83"/>
      <c r="T89" s="84"/>
      <c r="U89" s="110"/>
      <c r="V89" s="83"/>
      <c r="W89" s="84"/>
      <c r="X89" s="363"/>
      <c r="Y89" s="574">
        <f t="shared" si="15"/>
        <v>0</v>
      </c>
      <c r="Z89" s="89"/>
      <c r="AA89" s="90"/>
      <c r="AB89" s="113"/>
      <c r="AC89" s="89"/>
      <c r="AD89" s="90"/>
      <c r="AE89" s="113"/>
      <c r="AF89" s="85"/>
      <c r="AG89" s="86"/>
      <c r="AH89" s="306"/>
      <c r="AI89" s="577">
        <f t="shared" si="16"/>
        <v>0</v>
      </c>
      <c r="AJ89" s="87"/>
      <c r="AK89" s="88"/>
      <c r="AL89" s="115"/>
      <c r="AM89" s="87"/>
      <c r="AN89" s="88"/>
      <c r="AO89" s="115"/>
      <c r="AP89" s="87"/>
      <c r="AQ89" s="88"/>
      <c r="AR89" s="115"/>
      <c r="AS89" s="87"/>
      <c r="AT89" s="88"/>
      <c r="AU89" s="308"/>
      <c r="AV89" s="587">
        <f t="shared" si="17"/>
        <v>0</v>
      </c>
      <c r="AW89" s="297">
        <f>COUNTIF(O89:Y89:AI89:AV89,"&gt;0")</f>
        <v>1</v>
      </c>
      <c r="AX89" s="296">
        <f t="shared" si="13"/>
        <v>0</v>
      </c>
      <c r="AY89" s="129">
        <f t="shared" si="14"/>
        <v>652</v>
      </c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</row>
    <row r="90" spans="1:95" s="80" customFormat="1" ht="15.75" customHeight="1" thickBot="1">
      <c r="A90" s="132">
        <v>7</v>
      </c>
      <c r="B90" s="441" t="s">
        <v>121</v>
      </c>
      <c r="C90" s="185" t="s">
        <v>118</v>
      </c>
      <c r="D90" s="185" t="s">
        <v>180</v>
      </c>
      <c r="E90" s="236" t="s">
        <v>114</v>
      </c>
      <c r="F90" s="79"/>
      <c r="G90" s="360"/>
      <c r="H90" s="162"/>
      <c r="I90" s="223">
        <v>1.48</v>
      </c>
      <c r="J90" s="360">
        <v>1.63</v>
      </c>
      <c r="K90" s="162">
        <v>595</v>
      </c>
      <c r="L90" s="410"/>
      <c r="M90" s="411"/>
      <c r="N90" s="546"/>
      <c r="O90" s="350">
        <f t="shared" si="12"/>
        <v>595</v>
      </c>
      <c r="P90" s="83"/>
      <c r="Q90" s="84"/>
      <c r="R90" s="110"/>
      <c r="S90" s="83"/>
      <c r="T90" s="84"/>
      <c r="U90" s="110"/>
      <c r="V90" s="83"/>
      <c r="W90" s="84"/>
      <c r="X90" s="363"/>
      <c r="Y90" s="574">
        <f t="shared" si="15"/>
        <v>0</v>
      </c>
      <c r="Z90" s="89"/>
      <c r="AA90" s="90"/>
      <c r="AB90" s="113"/>
      <c r="AC90" s="89"/>
      <c r="AD90" s="90"/>
      <c r="AE90" s="113"/>
      <c r="AF90" s="85"/>
      <c r="AG90" s="86"/>
      <c r="AH90" s="306"/>
      <c r="AI90" s="577">
        <f t="shared" si="16"/>
        <v>0</v>
      </c>
      <c r="AJ90" s="87"/>
      <c r="AK90" s="88"/>
      <c r="AL90" s="115"/>
      <c r="AM90" s="87"/>
      <c r="AN90" s="88"/>
      <c r="AO90" s="115"/>
      <c r="AP90" s="87"/>
      <c r="AQ90" s="88"/>
      <c r="AR90" s="115"/>
      <c r="AS90" s="87"/>
      <c r="AT90" s="88"/>
      <c r="AU90" s="308"/>
      <c r="AV90" s="587">
        <f t="shared" si="17"/>
        <v>0</v>
      </c>
      <c r="AW90" s="297">
        <f>COUNTIF(O90:Y90:AI90:AV90,"&gt;0")</f>
        <v>1</v>
      </c>
      <c r="AX90" s="296">
        <f t="shared" si="13"/>
        <v>0</v>
      </c>
      <c r="AY90" s="129">
        <f t="shared" si="14"/>
        <v>595</v>
      </c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</row>
    <row r="91" spans="1:95" s="80" customFormat="1" ht="15.75" customHeight="1" thickBot="1">
      <c r="A91" s="132">
        <v>8</v>
      </c>
      <c r="B91" s="441" t="s">
        <v>4</v>
      </c>
      <c r="C91" s="185" t="s">
        <v>5</v>
      </c>
      <c r="D91" s="185" t="s">
        <v>193</v>
      </c>
      <c r="E91" s="236" t="s">
        <v>111</v>
      </c>
      <c r="F91" s="79"/>
      <c r="G91" s="360"/>
      <c r="H91" s="162"/>
      <c r="I91" s="223">
        <v>1.4</v>
      </c>
      <c r="J91" s="360">
        <v>1.62</v>
      </c>
      <c r="K91" s="162">
        <v>587</v>
      </c>
      <c r="L91" s="32"/>
      <c r="M91" s="361"/>
      <c r="N91" s="542"/>
      <c r="O91" s="350">
        <f t="shared" si="12"/>
        <v>587</v>
      </c>
      <c r="P91" s="188"/>
      <c r="Q91" s="293"/>
      <c r="R91" s="39"/>
      <c r="S91" s="188"/>
      <c r="T91" s="293"/>
      <c r="U91" s="39"/>
      <c r="V91" s="33"/>
      <c r="W91" s="6"/>
      <c r="X91" s="391"/>
      <c r="Y91" s="574">
        <f t="shared" si="15"/>
        <v>0</v>
      </c>
      <c r="Z91" s="50"/>
      <c r="AA91" s="294"/>
      <c r="AB91" s="42"/>
      <c r="AC91" s="50"/>
      <c r="AD91" s="294"/>
      <c r="AE91" s="42"/>
      <c r="AF91" s="40"/>
      <c r="AG91" s="41"/>
      <c r="AH91" s="556"/>
      <c r="AI91" s="577">
        <f t="shared" si="16"/>
        <v>0</v>
      </c>
      <c r="AJ91" s="52"/>
      <c r="AK91" s="25"/>
      <c r="AL91" s="117"/>
      <c r="AM91" s="52"/>
      <c r="AN91" s="25"/>
      <c r="AO91" s="117"/>
      <c r="AP91" s="52"/>
      <c r="AQ91" s="25"/>
      <c r="AR91" s="117"/>
      <c r="AS91" s="52"/>
      <c r="AT91" s="25"/>
      <c r="AU91" s="346"/>
      <c r="AV91" s="587">
        <f t="shared" si="17"/>
        <v>0</v>
      </c>
      <c r="AW91" s="297">
        <f>COUNTIF(O91:Y91:AI91:AV91,"&gt;0")</f>
        <v>1</v>
      </c>
      <c r="AX91" s="296">
        <f t="shared" si="13"/>
        <v>0</v>
      </c>
      <c r="AY91" s="129">
        <f t="shared" si="14"/>
        <v>587</v>
      </c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</row>
    <row r="92" spans="1:95" s="80" customFormat="1" ht="15.75" customHeight="1" thickBot="1">
      <c r="A92" s="132">
        <v>9</v>
      </c>
      <c r="B92" s="441" t="s">
        <v>120</v>
      </c>
      <c r="C92" s="185" t="s">
        <v>21</v>
      </c>
      <c r="D92" s="185" t="s">
        <v>110</v>
      </c>
      <c r="E92" s="442" t="s">
        <v>111</v>
      </c>
      <c r="F92" s="444"/>
      <c r="G92" s="360"/>
      <c r="H92" s="162"/>
      <c r="I92" s="223">
        <v>1.35</v>
      </c>
      <c r="J92" s="360">
        <v>1.56</v>
      </c>
      <c r="K92" s="162">
        <v>536</v>
      </c>
      <c r="L92" s="386"/>
      <c r="M92" s="387"/>
      <c r="N92" s="545"/>
      <c r="O92" s="350">
        <f t="shared" si="12"/>
        <v>536</v>
      </c>
      <c r="P92" s="177"/>
      <c r="Q92" s="269"/>
      <c r="R92" s="110"/>
      <c r="S92" s="177"/>
      <c r="T92" s="269"/>
      <c r="U92" s="110"/>
      <c r="V92" s="83"/>
      <c r="W92" s="84"/>
      <c r="X92" s="363"/>
      <c r="Y92" s="574">
        <f t="shared" si="15"/>
        <v>0</v>
      </c>
      <c r="Z92" s="89"/>
      <c r="AA92" s="90"/>
      <c r="AB92" s="113"/>
      <c r="AC92" s="89"/>
      <c r="AD92" s="90"/>
      <c r="AE92" s="113"/>
      <c r="AF92" s="85"/>
      <c r="AG92" s="86"/>
      <c r="AH92" s="306"/>
      <c r="AI92" s="577">
        <f t="shared" si="16"/>
        <v>0</v>
      </c>
      <c r="AJ92" s="87"/>
      <c r="AK92" s="88"/>
      <c r="AL92" s="115"/>
      <c r="AM92" s="87"/>
      <c r="AN92" s="88"/>
      <c r="AO92" s="115"/>
      <c r="AP92" s="87"/>
      <c r="AQ92" s="88"/>
      <c r="AR92" s="115"/>
      <c r="AS92" s="87"/>
      <c r="AT92" s="88"/>
      <c r="AU92" s="308"/>
      <c r="AV92" s="587">
        <f t="shared" si="17"/>
        <v>0</v>
      </c>
      <c r="AW92" s="297">
        <f>COUNTIF(O92:Y92:AI92:AV92,"&gt;0")</f>
        <v>1</v>
      </c>
      <c r="AX92" s="296">
        <f t="shared" si="13"/>
        <v>0</v>
      </c>
      <c r="AY92" s="129">
        <f t="shared" si="14"/>
        <v>536</v>
      </c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</row>
    <row r="93" spans="1:95" s="80" customFormat="1" ht="15.75" customHeight="1" thickBot="1">
      <c r="A93" s="132">
        <v>10</v>
      </c>
      <c r="B93" s="441" t="s">
        <v>137</v>
      </c>
      <c r="C93" s="185" t="s">
        <v>5</v>
      </c>
      <c r="D93" s="185" t="s">
        <v>11</v>
      </c>
      <c r="E93" s="442" t="s">
        <v>113</v>
      </c>
      <c r="F93" s="444">
        <v>3.91</v>
      </c>
      <c r="G93" s="360">
        <v>5.13</v>
      </c>
      <c r="H93" s="136">
        <v>529</v>
      </c>
      <c r="I93" s="223"/>
      <c r="J93" s="360"/>
      <c r="K93" s="162"/>
      <c r="L93" s="410"/>
      <c r="M93" s="411"/>
      <c r="N93" s="546"/>
      <c r="O93" s="350">
        <f t="shared" si="12"/>
        <v>529</v>
      </c>
      <c r="P93" s="177"/>
      <c r="Q93" s="269"/>
      <c r="R93" s="110"/>
      <c r="S93" s="177"/>
      <c r="T93" s="269"/>
      <c r="U93" s="110"/>
      <c r="V93" s="83"/>
      <c r="W93" s="84"/>
      <c r="X93" s="363"/>
      <c r="Y93" s="574">
        <f t="shared" si="15"/>
        <v>0</v>
      </c>
      <c r="Z93" s="89"/>
      <c r="AA93" s="90"/>
      <c r="AB93" s="111"/>
      <c r="AC93" s="89"/>
      <c r="AD93" s="90"/>
      <c r="AE93" s="113"/>
      <c r="AF93" s="85"/>
      <c r="AG93" s="86"/>
      <c r="AH93" s="306"/>
      <c r="AI93" s="577">
        <f t="shared" si="16"/>
        <v>0</v>
      </c>
      <c r="AJ93" s="87"/>
      <c r="AK93" s="88"/>
      <c r="AL93" s="115"/>
      <c r="AM93" s="87"/>
      <c r="AN93" s="88"/>
      <c r="AO93" s="115"/>
      <c r="AP93" s="87"/>
      <c r="AQ93" s="88"/>
      <c r="AR93" s="115"/>
      <c r="AS93" s="87"/>
      <c r="AT93" s="88"/>
      <c r="AU93" s="308"/>
      <c r="AV93" s="587">
        <f t="shared" si="17"/>
        <v>0</v>
      </c>
      <c r="AW93" s="297">
        <f>COUNTIF(O93:Y93:AI93:AV93,"&gt;0")</f>
        <v>1</v>
      </c>
      <c r="AX93" s="296">
        <f t="shared" si="13"/>
        <v>0</v>
      </c>
      <c r="AY93" s="129">
        <f t="shared" si="14"/>
        <v>529</v>
      </c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</row>
    <row r="94" spans="1:95" s="80" customFormat="1" ht="15.75" customHeight="1" thickBot="1">
      <c r="A94" s="132">
        <v>11</v>
      </c>
      <c r="B94" s="161" t="s">
        <v>124</v>
      </c>
      <c r="C94" s="81" t="s">
        <v>29</v>
      </c>
      <c r="D94" s="81" t="s">
        <v>141</v>
      </c>
      <c r="E94" s="145" t="s">
        <v>117</v>
      </c>
      <c r="F94" s="444">
        <v>4.97</v>
      </c>
      <c r="G94" s="360">
        <v>5.12</v>
      </c>
      <c r="H94" s="136">
        <v>527</v>
      </c>
      <c r="I94" s="223"/>
      <c r="J94" s="360"/>
      <c r="K94" s="122"/>
      <c r="L94" s="410"/>
      <c r="M94" s="411"/>
      <c r="N94" s="546"/>
      <c r="O94" s="350">
        <f t="shared" si="12"/>
        <v>527</v>
      </c>
      <c r="P94" s="177"/>
      <c r="Q94" s="269"/>
      <c r="R94" s="110"/>
      <c r="S94" s="177"/>
      <c r="T94" s="269"/>
      <c r="U94" s="110"/>
      <c r="V94" s="83"/>
      <c r="W94" s="84"/>
      <c r="X94" s="363"/>
      <c r="Y94" s="574">
        <f t="shared" si="15"/>
        <v>0</v>
      </c>
      <c r="Z94" s="89"/>
      <c r="AA94" s="90"/>
      <c r="AB94" s="111"/>
      <c r="AC94" s="89"/>
      <c r="AD94" s="90"/>
      <c r="AE94" s="113"/>
      <c r="AF94" s="85"/>
      <c r="AG94" s="86"/>
      <c r="AH94" s="306"/>
      <c r="AI94" s="577">
        <f t="shared" si="16"/>
        <v>0</v>
      </c>
      <c r="AJ94" s="87"/>
      <c r="AK94" s="88"/>
      <c r="AL94" s="115"/>
      <c r="AM94" s="87"/>
      <c r="AN94" s="88"/>
      <c r="AO94" s="115"/>
      <c r="AP94" s="87"/>
      <c r="AQ94" s="88"/>
      <c r="AR94" s="115"/>
      <c r="AS94" s="87"/>
      <c r="AT94" s="88"/>
      <c r="AU94" s="308"/>
      <c r="AV94" s="587">
        <f t="shared" si="17"/>
        <v>0</v>
      </c>
      <c r="AW94" s="297">
        <f>COUNTIF(O94:Y94:AI94:AV94,"&gt;0")</f>
        <v>1</v>
      </c>
      <c r="AX94" s="296">
        <f t="shared" si="13"/>
        <v>0</v>
      </c>
      <c r="AY94" s="129">
        <f t="shared" si="14"/>
        <v>527</v>
      </c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</row>
    <row r="95" spans="1:95" s="80" customFormat="1" ht="15.75" customHeight="1" thickBot="1">
      <c r="A95" s="132">
        <v>12</v>
      </c>
      <c r="B95" s="141" t="s">
        <v>138</v>
      </c>
      <c r="C95" s="81" t="s">
        <v>36</v>
      </c>
      <c r="D95" s="100" t="s">
        <v>95</v>
      </c>
      <c r="E95" s="103" t="s">
        <v>115</v>
      </c>
      <c r="F95" s="443">
        <v>3.6</v>
      </c>
      <c r="G95" s="360">
        <v>5.06</v>
      </c>
      <c r="H95" s="162">
        <v>515</v>
      </c>
      <c r="I95" s="223">
        <v>1.1</v>
      </c>
      <c r="J95" s="360">
        <v>1.43</v>
      </c>
      <c r="K95" s="136">
        <v>426</v>
      </c>
      <c r="L95" s="386"/>
      <c r="M95" s="387"/>
      <c r="N95" s="545"/>
      <c r="O95" s="350">
        <f t="shared" si="12"/>
        <v>515</v>
      </c>
      <c r="P95" s="177"/>
      <c r="Q95" s="269"/>
      <c r="R95" s="110"/>
      <c r="S95" s="177"/>
      <c r="T95" s="269"/>
      <c r="U95" s="110"/>
      <c r="V95" s="83"/>
      <c r="W95" s="84"/>
      <c r="X95" s="363"/>
      <c r="Y95" s="574">
        <f t="shared" si="15"/>
        <v>0</v>
      </c>
      <c r="Z95" s="85"/>
      <c r="AA95" s="86"/>
      <c r="AB95" s="113"/>
      <c r="AC95" s="85"/>
      <c r="AD95" s="86"/>
      <c r="AE95" s="113"/>
      <c r="AF95" s="85"/>
      <c r="AG95" s="86"/>
      <c r="AH95" s="306"/>
      <c r="AI95" s="577">
        <f t="shared" si="16"/>
        <v>0</v>
      </c>
      <c r="AJ95" s="87"/>
      <c r="AK95" s="88"/>
      <c r="AL95" s="115"/>
      <c r="AM95" s="87"/>
      <c r="AN95" s="88"/>
      <c r="AO95" s="115"/>
      <c r="AP95" s="87"/>
      <c r="AQ95" s="88"/>
      <c r="AR95" s="115"/>
      <c r="AS95" s="87"/>
      <c r="AT95" s="88"/>
      <c r="AU95" s="308"/>
      <c r="AV95" s="587">
        <f t="shared" si="17"/>
        <v>0</v>
      </c>
      <c r="AW95" s="297">
        <f>COUNTIF(O95:Y95:AI95:AV95,"&gt;0")</f>
        <v>1</v>
      </c>
      <c r="AX95" s="296">
        <f t="shared" si="13"/>
        <v>0</v>
      </c>
      <c r="AY95" s="129">
        <f t="shared" si="14"/>
        <v>515</v>
      </c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</row>
    <row r="96" spans="1:95" s="80" customFormat="1" ht="15.75" customHeight="1" thickBot="1">
      <c r="A96" s="132">
        <v>13</v>
      </c>
      <c r="B96" s="141" t="s">
        <v>124</v>
      </c>
      <c r="C96" s="81" t="s">
        <v>126</v>
      </c>
      <c r="D96" s="100" t="s">
        <v>89</v>
      </c>
      <c r="E96" s="103" t="s">
        <v>116</v>
      </c>
      <c r="F96" s="443">
        <v>4.02</v>
      </c>
      <c r="G96" s="360">
        <v>4.38</v>
      </c>
      <c r="H96" s="136">
        <v>375</v>
      </c>
      <c r="I96" s="82">
        <v>1.45</v>
      </c>
      <c r="J96" s="360">
        <v>1.52</v>
      </c>
      <c r="K96" s="136">
        <v>502</v>
      </c>
      <c r="L96" s="386"/>
      <c r="M96" s="387"/>
      <c r="N96" s="545"/>
      <c r="O96" s="350">
        <f t="shared" si="12"/>
        <v>502</v>
      </c>
      <c r="P96" s="177"/>
      <c r="Q96" s="269"/>
      <c r="R96" s="110"/>
      <c r="S96" s="177"/>
      <c r="T96" s="269"/>
      <c r="U96" s="110"/>
      <c r="V96" s="83"/>
      <c r="W96" s="84"/>
      <c r="X96" s="363"/>
      <c r="Y96" s="574">
        <f t="shared" si="15"/>
        <v>0</v>
      </c>
      <c r="Z96" s="89"/>
      <c r="AA96" s="90"/>
      <c r="AB96" s="113"/>
      <c r="AC96" s="89"/>
      <c r="AD96" s="90"/>
      <c r="AE96" s="113"/>
      <c r="AF96" s="85"/>
      <c r="AG96" s="86"/>
      <c r="AH96" s="306"/>
      <c r="AI96" s="577">
        <f t="shared" si="16"/>
        <v>0</v>
      </c>
      <c r="AJ96" s="87"/>
      <c r="AK96" s="88"/>
      <c r="AL96" s="115"/>
      <c r="AM96" s="87"/>
      <c r="AN96" s="88"/>
      <c r="AO96" s="115"/>
      <c r="AP96" s="87"/>
      <c r="AQ96" s="88"/>
      <c r="AR96" s="115"/>
      <c r="AS96" s="87"/>
      <c r="AT96" s="88"/>
      <c r="AU96" s="308"/>
      <c r="AV96" s="587">
        <f t="shared" si="17"/>
        <v>0</v>
      </c>
      <c r="AW96" s="297">
        <f>COUNTIF(O96:Y96:AI96:AV96,"&gt;0")</f>
        <v>1</v>
      </c>
      <c r="AX96" s="296">
        <f t="shared" si="13"/>
        <v>0</v>
      </c>
      <c r="AY96" s="129">
        <f t="shared" si="14"/>
        <v>502</v>
      </c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</row>
    <row r="97" spans="1:95" s="80" customFormat="1" ht="15.75" customHeight="1" thickBot="1">
      <c r="A97" s="132">
        <v>14</v>
      </c>
      <c r="B97" s="185" t="s">
        <v>265</v>
      </c>
      <c r="C97" s="185" t="s">
        <v>25</v>
      </c>
      <c r="D97" s="185" t="s">
        <v>266</v>
      </c>
      <c r="E97" s="442" t="s">
        <v>115</v>
      </c>
      <c r="F97" s="521">
        <v>3.52</v>
      </c>
      <c r="G97" s="360">
        <v>4.95</v>
      </c>
      <c r="H97" s="136">
        <v>492</v>
      </c>
      <c r="I97" s="223"/>
      <c r="J97" s="360"/>
      <c r="K97" s="136"/>
      <c r="L97" s="386"/>
      <c r="M97" s="387"/>
      <c r="N97" s="545"/>
      <c r="O97" s="350">
        <f t="shared" si="12"/>
        <v>492</v>
      </c>
      <c r="P97" s="177"/>
      <c r="Q97" s="269"/>
      <c r="R97" s="110"/>
      <c r="S97" s="177"/>
      <c r="T97" s="269"/>
      <c r="U97" s="110"/>
      <c r="V97" s="83"/>
      <c r="W97" s="84"/>
      <c r="X97" s="363"/>
      <c r="Y97" s="574">
        <f t="shared" si="15"/>
        <v>0</v>
      </c>
      <c r="Z97" s="89"/>
      <c r="AA97" s="90"/>
      <c r="AB97" s="113"/>
      <c r="AC97" s="89"/>
      <c r="AD97" s="90"/>
      <c r="AE97" s="113"/>
      <c r="AF97" s="85"/>
      <c r="AG97" s="86"/>
      <c r="AH97" s="306"/>
      <c r="AI97" s="577">
        <f t="shared" si="16"/>
        <v>0</v>
      </c>
      <c r="AJ97" s="87"/>
      <c r="AK97" s="88"/>
      <c r="AL97" s="115"/>
      <c r="AM97" s="87"/>
      <c r="AN97" s="88"/>
      <c r="AO97" s="115"/>
      <c r="AP97" s="87"/>
      <c r="AQ97" s="88"/>
      <c r="AR97" s="115"/>
      <c r="AS97" s="87"/>
      <c r="AT97" s="88"/>
      <c r="AU97" s="308"/>
      <c r="AV97" s="587">
        <f t="shared" si="17"/>
        <v>0</v>
      </c>
      <c r="AW97" s="297">
        <f>COUNTIF(O97:Y97:AI97:AV97,"&gt;0")</f>
        <v>1</v>
      </c>
      <c r="AX97" s="296">
        <f t="shared" si="13"/>
        <v>0</v>
      </c>
      <c r="AY97" s="129">
        <f t="shared" si="14"/>
        <v>492</v>
      </c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</row>
    <row r="98" spans="1:95" s="80" customFormat="1" ht="15.75" customHeight="1" thickBot="1">
      <c r="A98" s="132">
        <v>15</v>
      </c>
      <c r="B98" s="140" t="s">
        <v>122</v>
      </c>
      <c r="C98" s="81" t="s">
        <v>119</v>
      </c>
      <c r="D98" s="100" t="s">
        <v>75</v>
      </c>
      <c r="E98" s="103" t="s">
        <v>116</v>
      </c>
      <c r="F98" s="443">
        <v>4.39</v>
      </c>
      <c r="G98" s="360">
        <v>4.78</v>
      </c>
      <c r="H98" s="136">
        <v>457</v>
      </c>
      <c r="I98" s="82">
        <v>1.35</v>
      </c>
      <c r="J98" s="360">
        <v>1.41</v>
      </c>
      <c r="K98" s="136">
        <v>410</v>
      </c>
      <c r="L98" s="386"/>
      <c r="M98" s="387"/>
      <c r="N98" s="545"/>
      <c r="O98" s="350">
        <f t="shared" si="12"/>
        <v>457</v>
      </c>
      <c r="P98" s="177"/>
      <c r="Q98" s="269"/>
      <c r="R98" s="110"/>
      <c r="S98" s="177"/>
      <c r="T98" s="269"/>
      <c r="U98" s="110"/>
      <c r="V98" s="83"/>
      <c r="W98" s="84"/>
      <c r="X98" s="363"/>
      <c r="Y98" s="574">
        <f t="shared" si="15"/>
        <v>0</v>
      </c>
      <c r="Z98" s="89"/>
      <c r="AA98" s="90"/>
      <c r="AB98" s="113"/>
      <c r="AC98" s="89"/>
      <c r="AD98" s="90"/>
      <c r="AE98" s="113"/>
      <c r="AF98" s="85"/>
      <c r="AG98" s="86"/>
      <c r="AH98" s="306"/>
      <c r="AI98" s="577">
        <f t="shared" si="16"/>
        <v>0</v>
      </c>
      <c r="AJ98" s="87"/>
      <c r="AK98" s="88"/>
      <c r="AL98" s="115"/>
      <c r="AM98" s="87"/>
      <c r="AN98" s="88"/>
      <c r="AO98" s="115"/>
      <c r="AP98" s="87"/>
      <c r="AQ98" s="88"/>
      <c r="AR98" s="115"/>
      <c r="AS98" s="87"/>
      <c r="AT98" s="88"/>
      <c r="AU98" s="308"/>
      <c r="AV98" s="587">
        <f t="shared" si="17"/>
        <v>0</v>
      </c>
      <c r="AW98" s="297">
        <f>COUNTIF(O98:Y98:AI98:AV98,"&gt;0")</f>
        <v>1</v>
      </c>
      <c r="AX98" s="296">
        <f t="shared" si="13"/>
        <v>0</v>
      </c>
      <c r="AY98" s="129">
        <f t="shared" si="14"/>
        <v>457</v>
      </c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</row>
    <row r="99" spans="1:95" s="80" customFormat="1" ht="15.75" customHeight="1" thickBot="1">
      <c r="A99" s="132">
        <v>16</v>
      </c>
      <c r="B99" s="441" t="s">
        <v>121</v>
      </c>
      <c r="C99" s="185" t="s">
        <v>264</v>
      </c>
      <c r="D99" s="185" t="s">
        <v>13</v>
      </c>
      <c r="E99" s="442" t="s">
        <v>116</v>
      </c>
      <c r="F99" s="444">
        <v>4.31</v>
      </c>
      <c r="G99" s="360">
        <v>4.69</v>
      </c>
      <c r="H99" s="136">
        <v>439</v>
      </c>
      <c r="I99" s="223">
        <v>1.35</v>
      </c>
      <c r="J99" s="360">
        <v>1.41</v>
      </c>
      <c r="K99" s="136">
        <v>410</v>
      </c>
      <c r="L99" s="386"/>
      <c r="M99" s="387"/>
      <c r="N99" s="545"/>
      <c r="O99" s="350">
        <f t="shared" si="12"/>
        <v>439</v>
      </c>
      <c r="P99" s="177"/>
      <c r="Q99" s="269"/>
      <c r="R99" s="110"/>
      <c r="S99" s="177"/>
      <c r="T99" s="269"/>
      <c r="U99" s="110"/>
      <c r="V99" s="83"/>
      <c r="W99" s="84"/>
      <c r="X99" s="363"/>
      <c r="Y99" s="574">
        <f t="shared" si="15"/>
        <v>0</v>
      </c>
      <c r="Z99" s="89"/>
      <c r="AA99" s="90"/>
      <c r="AB99" s="113"/>
      <c r="AC99" s="89"/>
      <c r="AD99" s="90"/>
      <c r="AE99" s="113"/>
      <c r="AF99" s="85"/>
      <c r="AG99" s="86"/>
      <c r="AH99" s="306"/>
      <c r="AI99" s="577">
        <f t="shared" si="16"/>
        <v>0</v>
      </c>
      <c r="AJ99" s="87"/>
      <c r="AK99" s="88"/>
      <c r="AL99" s="115"/>
      <c r="AM99" s="87"/>
      <c r="AN99" s="88"/>
      <c r="AO99" s="115"/>
      <c r="AP99" s="87"/>
      <c r="AQ99" s="88"/>
      <c r="AR99" s="115"/>
      <c r="AS99" s="87"/>
      <c r="AT99" s="88"/>
      <c r="AU99" s="308"/>
      <c r="AV99" s="587">
        <f t="shared" si="17"/>
        <v>0</v>
      </c>
      <c r="AW99" s="297">
        <f>COUNTIF(O99:Y99:AI99:AV99,"&gt;0")</f>
        <v>1</v>
      </c>
      <c r="AX99" s="296">
        <f t="shared" si="13"/>
        <v>0</v>
      </c>
      <c r="AY99" s="129">
        <f t="shared" si="14"/>
        <v>439</v>
      </c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</row>
    <row r="100" spans="1:95" s="80" customFormat="1" ht="15.75" customHeight="1" thickBot="1">
      <c r="A100" s="132">
        <v>17</v>
      </c>
      <c r="B100" s="518" t="s">
        <v>267</v>
      </c>
      <c r="C100" s="185" t="s">
        <v>38</v>
      </c>
      <c r="D100" s="185" t="s">
        <v>268</v>
      </c>
      <c r="E100" s="442" t="s">
        <v>112</v>
      </c>
      <c r="F100" s="444"/>
      <c r="G100" s="360"/>
      <c r="H100" s="162"/>
      <c r="I100" s="223">
        <v>0.9</v>
      </c>
      <c r="J100" s="360">
        <v>1.33</v>
      </c>
      <c r="K100" s="162">
        <v>343</v>
      </c>
      <c r="L100" s="386"/>
      <c r="M100" s="387"/>
      <c r="N100" s="545"/>
      <c r="O100" s="350">
        <f t="shared" si="12"/>
        <v>343</v>
      </c>
      <c r="P100" s="177"/>
      <c r="Q100" s="269"/>
      <c r="R100" s="110"/>
      <c r="S100" s="177"/>
      <c r="T100" s="269"/>
      <c r="U100" s="110"/>
      <c r="V100" s="83"/>
      <c r="W100" s="84"/>
      <c r="X100" s="363"/>
      <c r="Y100" s="574">
        <f t="shared" si="15"/>
        <v>0</v>
      </c>
      <c r="Z100" s="89"/>
      <c r="AA100" s="90"/>
      <c r="AB100" s="113"/>
      <c r="AC100" s="89"/>
      <c r="AD100" s="90"/>
      <c r="AE100" s="113"/>
      <c r="AF100" s="85"/>
      <c r="AG100" s="86"/>
      <c r="AH100" s="306"/>
      <c r="AI100" s="577">
        <f t="shared" si="16"/>
        <v>0</v>
      </c>
      <c r="AJ100" s="87"/>
      <c r="AK100" s="88"/>
      <c r="AL100" s="115"/>
      <c r="AM100" s="87"/>
      <c r="AN100" s="88"/>
      <c r="AO100" s="115"/>
      <c r="AP100" s="87"/>
      <c r="AQ100" s="88"/>
      <c r="AR100" s="115"/>
      <c r="AS100" s="87"/>
      <c r="AT100" s="88"/>
      <c r="AU100" s="308"/>
      <c r="AV100" s="587">
        <f t="shared" si="17"/>
        <v>0</v>
      </c>
      <c r="AW100" s="297">
        <f>COUNTIF(O100:Y100:AI100:AV100,"&gt;0")</f>
        <v>1</v>
      </c>
      <c r="AX100" s="296">
        <f t="shared" si="13"/>
        <v>0</v>
      </c>
      <c r="AY100" s="129">
        <f t="shared" si="14"/>
        <v>343</v>
      </c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</row>
    <row r="101" spans="1:95" s="80" customFormat="1" ht="15.75" customHeight="1" thickBot="1">
      <c r="A101" s="132"/>
      <c r="E101" s="271"/>
      <c r="F101" s="79"/>
      <c r="G101" s="360"/>
      <c r="H101" s="136"/>
      <c r="I101" s="223"/>
      <c r="J101" s="360"/>
      <c r="K101" s="136"/>
      <c r="L101" s="386"/>
      <c r="M101" s="387"/>
      <c r="N101" s="545"/>
      <c r="O101" s="350">
        <f t="shared" si="12"/>
        <v>0</v>
      </c>
      <c r="P101" s="177"/>
      <c r="Q101" s="269"/>
      <c r="R101" s="110"/>
      <c r="S101" s="177"/>
      <c r="T101" s="269"/>
      <c r="U101" s="110"/>
      <c r="V101" s="83"/>
      <c r="W101" s="84"/>
      <c r="X101" s="363"/>
      <c r="Y101" s="574">
        <f t="shared" si="15"/>
        <v>0</v>
      </c>
      <c r="Z101" s="89"/>
      <c r="AA101" s="90"/>
      <c r="AB101" s="111"/>
      <c r="AC101" s="89"/>
      <c r="AD101" s="90"/>
      <c r="AE101" s="113"/>
      <c r="AF101" s="85"/>
      <c r="AG101" s="86"/>
      <c r="AH101" s="306"/>
      <c r="AI101" s="577">
        <f t="shared" si="16"/>
        <v>0</v>
      </c>
      <c r="AJ101" s="87"/>
      <c r="AK101" s="88"/>
      <c r="AL101" s="115"/>
      <c r="AM101" s="87"/>
      <c r="AN101" s="88"/>
      <c r="AO101" s="115"/>
      <c r="AP101" s="87"/>
      <c r="AQ101" s="88"/>
      <c r="AR101" s="115"/>
      <c r="AS101" s="87"/>
      <c r="AT101" s="88"/>
      <c r="AU101" s="308"/>
      <c r="AV101" s="587">
        <f t="shared" si="17"/>
        <v>0</v>
      </c>
      <c r="AW101" s="297">
        <f>COUNTIF(O101:Y101:AI101:AV101,"&gt;0")</f>
        <v>0</v>
      </c>
      <c r="AX101" s="296">
        <f t="shared" si="13"/>
        <v>0</v>
      </c>
      <c r="AY101" s="129">
        <f t="shared" si="14"/>
        <v>0</v>
      </c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</row>
    <row r="102" spans="1:95" s="446" customFormat="1" ht="15.75" customHeight="1" thickBot="1">
      <c r="A102" s="143"/>
      <c r="E102" s="447"/>
      <c r="F102" s="448"/>
      <c r="G102" s="362"/>
      <c r="H102" s="137"/>
      <c r="I102" s="423"/>
      <c r="J102" s="362"/>
      <c r="K102" s="137"/>
      <c r="L102" s="388"/>
      <c r="M102" s="389"/>
      <c r="N102" s="547"/>
      <c r="O102" s="313">
        <f t="shared" si="12"/>
        <v>0</v>
      </c>
      <c r="P102" s="224"/>
      <c r="Q102" s="358"/>
      <c r="R102" s="214"/>
      <c r="S102" s="224"/>
      <c r="T102" s="358"/>
      <c r="U102" s="214"/>
      <c r="V102" s="213"/>
      <c r="W102" s="355"/>
      <c r="X102" s="553"/>
      <c r="Y102" s="575">
        <f t="shared" si="15"/>
        <v>0</v>
      </c>
      <c r="Z102" s="215"/>
      <c r="AA102" s="221"/>
      <c r="AB102" s="216"/>
      <c r="AC102" s="215"/>
      <c r="AD102" s="221"/>
      <c r="AE102" s="241"/>
      <c r="AF102" s="399"/>
      <c r="AG102" s="400"/>
      <c r="AH102" s="559"/>
      <c r="AI102" s="578">
        <f t="shared" si="16"/>
        <v>0</v>
      </c>
      <c r="AJ102" s="314"/>
      <c r="AK102" s="315"/>
      <c r="AL102" s="316"/>
      <c r="AM102" s="314"/>
      <c r="AN102" s="315"/>
      <c r="AO102" s="316"/>
      <c r="AP102" s="314"/>
      <c r="AQ102" s="315"/>
      <c r="AR102" s="316"/>
      <c r="AS102" s="314"/>
      <c r="AT102" s="315"/>
      <c r="AU102" s="566"/>
      <c r="AV102" s="578">
        <f t="shared" si="17"/>
        <v>0</v>
      </c>
      <c r="AW102" s="579">
        <f>COUNTIF(O102:Y102:AI102:AV102,"&gt;0")</f>
        <v>0</v>
      </c>
      <c r="AX102" s="329">
        <f t="shared" si="13"/>
        <v>0</v>
      </c>
      <c r="AY102" s="129">
        <f t="shared" si="14"/>
        <v>0</v>
      </c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  <c r="CE102" s="449"/>
      <c r="CF102" s="449"/>
      <c r="CG102" s="449"/>
      <c r="CH102" s="449"/>
      <c r="CI102" s="449"/>
      <c r="CJ102" s="449"/>
      <c r="CK102" s="449"/>
      <c r="CL102" s="449"/>
      <c r="CM102" s="449"/>
      <c r="CN102" s="449"/>
      <c r="CO102" s="449"/>
      <c r="CP102" s="449"/>
      <c r="CQ102" s="449"/>
    </row>
    <row r="103" spans="2:25" s="61" customFormat="1" ht="15" customHeight="1">
      <c r="B103" s="56"/>
      <c r="C103" s="56"/>
      <c r="D103" s="56"/>
      <c r="E103" s="62"/>
      <c r="F103" s="48"/>
      <c r="G103" s="56"/>
      <c r="H103" s="56"/>
      <c r="I103" s="56"/>
      <c r="J103" s="56"/>
      <c r="K103" s="56"/>
      <c r="L103" s="56"/>
      <c r="M103" s="56"/>
      <c r="N103" s="56"/>
      <c r="O103" s="48"/>
      <c r="P103" s="56"/>
      <c r="Q103" s="56"/>
      <c r="R103" s="48"/>
      <c r="S103" s="48"/>
      <c r="T103" s="48"/>
      <c r="U103" s="48"/>
      <c r="V103" s="48"/>
      <c r="W103" s="48"/>
      <c r="X103" s="48"/>
      <c r="Y103" s="48"/>
    </row>
    <row r="104" spans="1:35" ht="23.25">
      <c r="A104" s="27" t="s">
        <v>37</v>
      </c>
      <c r="B104" s="13"/>
      <c r="C104" s="27"/>
      <c r="D104" s="27"/>
      <c r="E104" s="27"/>
      <c r="F104" s="429"/>
      <c r="G104" s="238"/>
      <c r="H104" s="238"/>
      <c r="I104" s="238"/>
      <c r="J104" s="238"/>
      <c r="K104" s="27"/>
      <c r="L104" s="238"/>
      <c r="M104" s="238"/>
      <c r="N104" s="484"/>
      <c r="O104" s="429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</row>
    <row r="105" spans="2:35" s="14" customFormat="1" ht="12" customHeight="1" thickBot="1">
      <c r="B105" s="15"/>
      <c r="F105" s="16"/>
      <c r="O105" s="16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</row>
    <row r="106" spans="6:95" s="11" customFormat="1" ht="17.25" customHeight="1" thickBot="1">
      <c r="F106" s="591" t="s">
        <v>161</v>
      </c>
      <c r="G106" s="592"/>
      <c r="H106" s="592"/>
      <c r="I106" s="592"/>
      <c r="J106" s="592"/>
      <c r="K106" s="592"/>
      <c r="L106" s="593"/>
      <c r="M106" s="593"/>
      <c r="N106" s="593"/>
      <c r="O106" s="594"/>
      <c r="P106" s="591" t="s">
        <v>146</v>
      </c>
      <c r="Q106" s="592"/>
      <c r="R106" s="592"/>
      <c r="S106" s="593"/>
      <c r="T106" s="593"/>
      <c r="U106" s="593"/>
      <c r="V106" s="593"/>
      <c r="W106" s="593"/>
      <c r="X106" s="593"/>
      <c r="Y106" s="594"/>
      <c r="Z106" s="591" t="s">
        <v>384</v>
      </c>
      <c r="AA106" s="592"/>
      <c r="AB106" s="592"/>
      <c r="AC106" s="592"/>
      <c r="AD106" s="592"/>
      <c r="AE106" s="592"/>
      <c r="AF106" s="593"/>
      <c r="AG106" s="593"/>
      <c r="AH106" s="593"/>
      <c r="AI106" s="594"/>
      <c r="AJ106" s="595" t="s">
        <v>387</v>
      </c>
      <c r="AK106" s="596"/>
      <c r="AL106" s="596"/>
      <c r="AM106" s="596"/>
      <c r="AN106" s="596"/>
      <c r="AO106" s="596"/>
      <c r="AP106" s="596"/>
      <c r="AQ106" s="596"/>
      <c r="AR106" s="596"/>
      <c r="AS106" s="597"/>
      <c r="AT106" s="597"/>
      <c r="AU106" s="597"/>
      <c r="AV106" s="598"/>
      <c r="AW106" s="48"/>
      <c r="AX106" s="295"/>
      <c r="AY106" s="5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</row>
    <row r="107" spans="6:95" s="28" customFormat="1" ht="15" customHeight="1" thickBot="1">
      <c r="F107" s="261" t="s">
        <v>106</v>
      </c>
      <c r="G107" s="263" t="s">
        <v>147</v>
      </c>
      <c r="H107" s="327" t="s">
        <v>72</v>
      </c>
      <c r="I107" s="263" t="s">
        <v>97</v>
      </c>
      <c r="J107" s="263" t="s">
        <v>147</v>
      </c>
      <c r="K107" s="327" t="s">
        <v>72</v>
      </c>
      <c r="L107" s="263" t="s">
        <v>103</v>
      </c>
      <c r="M107" s="263" t="s">
        <v>147</v>
      </c>
      <c r="N107" s="263" t="s">
        <v>72</v>
      </c>
      <c r="O107" s="580" t="s">
        <v>388</v>
      </c>
      <c r="P107" s="261" t="s">
        <v>106</v>
      </c>
      <c r="Q107" s="263" t="s">
        <v>147</v>
      </c>
      <c r="R107" s="321" t="s">
        <v>72</v>
      </c>
      <c r="S107" s="263" t="s">
        <v>97</v>
      </c>
      <c r="T107" s="263" t="s">
        <v>147</v>
      </c>
      <c r="U107" s="321" t="s">
        <v>72</v>
      </c>
      <c r="V107" s="263" t="s">
        <v>103</v>
      </c>
      <c r="W107" s="303" t="s">
        <v>147</v>
      </c>
      <c r="X107" s="262" t="s">
        <v>72</v>
      </c>
      <c r="Y107" s="580" t="s">
        <v>388</v>
      </c>
      <c r="Z107" s="261" t="s">
        <v>106</v>
      </c>
      <c r="AA107" s="263" t="s">
        <v>147</v>
      </c>
      <c r="AB107" s="321" t="s">
        <v>72</v>
      </c>
      <c r="AC107" s="263" t="s">
        <v>97</v>
      </c>
      <c r="AD107" s="263" t="s">
        <v>147</v>
      </c>
      <c r="AE107" s="321" t="s">
        <v>72</v>
      </c>
      <c r="AF107" s="263" t="s">
        <v>103</v>
      </c>
      <c r="AG107" s="263" t="s">
        <v>147</v>
      </c>
      <c r="AH107" s="263" t="s">
        <v>72</v>
      </c>
      <c r="AI107" s="580" t="s">
        <v>388</v>
      </c>
      <c r="AJ107" s="267" t="s">
        <v>106</v>
      </c>
      <c r="AK107" s="263" t="s">
        <v>147</v>
      </c>
      <c r="AL107" s="327" t="s">
        <v>72</v>
      </c>
      <c r="AM107" s="263" t="s">
        <v>97</v>
      </c>
      <c r="AN107" s="263" t="s">
        <v>147</v>
      </c>
      <c r="AO107" s="327" t="s">
        <v>72</v>
      </c>
      <c r="AP107" s="263" t="s">
        <v>103</v>
      </c>
      <c r="AQ107" s="263" t="s">
        <v>147</v>
      </c>
      <c r="AR107" s="321" t="s">
        <v>72</v>
      </c>
      <c r="AS107" s="266" t="s">
        <v>156</v>
      </c>
      <c r="AT107" s="266" t="s">
        <v>147</v>
      </c>
      <c r="AU107" s="558" t="s">
        <v>72</v>
      </c>
      <c r="AV107" s="580" t="s">
        <v>388</v>
      </c>
      <c r="AW107" s="571" t="s">
        <v>389</v>
      </c>
      <c r="AX107" s="304" t="s">
        <v>151</v>
      </c>
      <c r="AY107" s="323" t="s">
        <v>152</v>
      </c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</row>
    <row r="108" spans="1:80" s="80" customFormat="1" ht="15.75" customHeight="1" thickBot="1">
      <c r="A108" s="131">
        <v>1</v>
      </c>
      <c r="B108" s="510" t="s">
        <v>135</v>
      </c>
      <c r="C108" s="524" t="s">
        <v>38</v>
      </c>
      <c r="D108" s="157" t="s">
        <v>90</v>
      </c>
      <c r="E108" s="394" t="s">
        <v>130</v>
      </c>
      <c r="F108" s="421">
        <v>11.12</v>
      </c>
      <c r="G108" s="359">
        <v>15.13</v>
      </c>
      <c r="H108" s="55">
        <v>831</v>
      </c>
      <c r="I108" s="421">
        <v>33.56</v>
      </c>
      <c r="J108" s="359">
        <v>39.05</v>
      </c>
      <c r="K108" s="55">
        <v>677</v>
      </c>
      <c r="L108" s="82"/>
      <c r="M108" s="7"/>
      <c r="N108" s="43"/>
      <c r="O108" s="349">
        <f aca="true" t="shared" si="18" ref="O108:O146">MAX(H108,K108,N108)</f>
        <v>831</v>
      </c>
      <c r="P108" s="270"/>
      <c r="Q108" s="277"/>
      <c r="R108" s="55"/>
      <c r="S108" s="270"/>
      <c r="T108" s="277"/>
      <c r="U108" s="55"/>
      <c r="V108" s="270"/>
      <c r="W108" s="277"/>
      <c r="X108" s="581"/>
      <c r="Y108" s="573">
        <f>MAX(R108,U108,X108)</f>
        <v>0</v>
      </c>
      <c r="Z108" s="274"/>
      <c r="AA108" s="307"/>
      <c r="AB108" s="146"/>
      <c r="AC108" s="274"/>
      <c r="AD108" s="307"/>
      <c r="AE108" s="146"/>
      <c r="AF108" s="274"/>
      <c r="AG108" s="307"/>
      <c r="AH108" s="305"/>
      <c r="AI108" s="573">
        <f>MAX(AB108,AE108,AH108)</f>
        <v>0</v>
      </c>
      <c r="AJ108" s="274"/>
      <c r="AK108" s="307"/>
      <c r="AL108" s="146"/>
      <c r="AM108" s="338"/>
      <c r="AN108" s="307"/>
      <c r="AO108" s="146"/>
      <c r="AP108" s="338"/>
      <c r="AQ108" s="307"/>
      <c r="AR108" s="146"/>
      <c r="AS108" s="274"/>
      <c r="AT108" s="307"/>
      <c r="AU108" s="305"/>
      <c r="AV108" s="576">
        <f>MAX(AL108,AO108,AR108,AU108)</f>
        <v>0</v>
      </c>
      <c r="AW108" s="576">
        <f>COUNTIF(O108:Y108:AI108:AV108,"&gt;0")</f>
        <v>1</v>
      </c>
      <c r="AX108" s="296">
        <f aca="true" t="shared" si="19" ref="AX108:AX146">IF(AW108=4,100,0)</f>
        <v>0</v>
      </c>
      <c r="AY108" s="129">
        <f aca="true" t="shared" si="20" ref="AY108:AY146">MAX(H108,K108,O108)+MAX(R108:U108,Y108)+MAX(AB108,AE108,AI108)+MAX(AL108,AO108,AR108,AV108)+AX108</f>
        <v>831</v>
      </c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79"/>
    </row>
    <row r="109" spans="1:80" s="12" customFormat="1" ht="15.75" customHeight="1" thickBot="1">
      <c r="A109" s="132">
        <v>2</v>
      </c>
      <c r="B109" s="130" t="s">
        <v>66</v>
      </c>
      <c r="C109" s="506" t="s">
        <v>21</v>
      </c>
      <c r="D109" s="17" t="s">
        <v>88</v>
      </c>
      <c r="E109" s="36" t="s">
        <v>113</v>
      </c>
      <c r="F109" s="223">
        <v>11.49</v>
      </c>
      <c r="G109" s="360">
        <v>14.59</v>
      </c>
      <c r="H109" s="43">
        <v>799</v>
      </c>
      <c r="I109" s="223">
        <v>40.27</v>
      </c>
      <c r="J109" s="360">
        <v>44.71</v>
      </c>
      <c r="K109" s="43">
        <v>780</v>
      </c>
      <c r="L109" s="82">
        <v>36.61</v>
      </c>
      <c r="M109" s="7">
        <v>50.88</v>
      </c>
      <c r="N109" s="43">
        <v>684</v>
      </c>
      <c r="O109" s="350">
        <f t="shared" si="18"/>
        <v>799</v>
      </c>
      <c r="P109" s="178"/>
      <c r="Q109" s="275"/>
      <c r="R109" s="43"/>
      <c r="S109" s="178"/>
      <c r="T109" s="275"/>
      <c r="U109" s="43"/>
      <c r="V109" s="178"/>
      <c r="W109" s="275"/>
      <c r="X109" s="562"/>
      <c r="Y109" s="574">
        <f aca="true" t="shared" si="21" ref="Y109:Y146">MAX(R109,U109,X109)</f>
        <v>0</v>
      </c>
      <c r="Z109" s="37"/>
      <c r="AA109" s="10"/>
      <c r="AB109" s="36"/>
      <c r="AC109" s="37"/>
      <c r="AD109" s="10"/>
      <c r="AE109" s="36"/>
      <c r="AF109" s="37"/>
      <c r="AG109" s="10"/>
      <c r="AH109" s="44"/>
      <c r="AI109" s="574">
        <f aca="true" t="shared" si="22" ref="AI109:AI146">MAX(AB109,AE109,AH109)</f>
        <v>0</v>
      </c>
      <c r="AJ109" s="37"/>
      <c r="AK109" s="10"/>
      <c r="AL109" s="36"/>
      <c r="AM109" s="54"/>
      <c r="AN109" s="10"/>
      <c r="AO109" s="36"/>
      <c r="AP109" s="54"/>
      <c r="AQ109" s="10"/>
      <c r="AR109" s="36"/>
      <c r="AS109" s="37"/>
      <c r="AT109" s="10"/>
      <c r="AU109" s="44"/>
      <c r="AV109" s="587">
        <f aca="true" t="shared" si="23" ref="AV109:AV146">MAX(AL109,AO109,AR109,AU109)</f>
        <v>0</v>
      </c>
      <c r="AW109" s="297">
        <f>COUNTIF(O109:Y109:AI109:AV109,"&gt;0")</f>
        <v>1</v>
      </c>
      <c r="AX109" s="296">
        <f t="shared" si="19"/>
        <v>0</v>
      </c>
      <c r="AY109" s="129">
        <f t="shared" si="20"/>
        <v>799</v>
      </c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6"/>
      <c r="BY109" s="96"/>
      <c r="BZ109" s="96"/>
      <c r="CA109" s="96"/>
      <c r="CB109" s="35"/>
    </row>
    <row r="110" spans="1:80" s="9" customFormat="1" ht="15.75" customHeight="1" thickBot="1">
      <c r="A110" s="132">
        <v>3</v>
      </c>
      <c r="B110" s="458" t="s">
        <v>282</v>
      </c>
      <c r="C110" s="183" t="s">
        <v>283</v>
      </c>
      <c r="D110" s="183" t="s">
        <v>284</v>
      </c>
      <c r="E110" s="205" t="s">
        <v>130</v>
      </c>
      <c r="F110" s="223"/>
      <c r="G110" s="360"/>
      <c r="H110" s="43"/>
      <c r="I110" s="223">
        <v>36.64</v>
      </c>
      <c r="J110" s="360">
        <v>42.63</v>
      </c>
      <c r="K110" s="43">
        <v>742</v>
      </c>
      <c r="L110" s="82"/>
      <c r="M110" s="7"/>
      <c r="N110" s="43"/>
      <c r="O110" s="350">
        <f t="shared" si="18"/>
        <v>742</v>
      </c>
      <c r="P110" s="178"/>
      <c r="Q110" s="275"/>
      <c r="R110" s="43"/>
      <c r="S110" s="178"/>
      <c r="T110" s="275"/>
      <c r="U110" s="43"/>
      <c r="V110" s="178"/>
      <c r="W110" s="275"/>
      <c r="X110" s="562"/>
      <c r="Y110" s="574">
        <f t="shared" si="21"/>
        <v>0</v>
      </c>
      <c r="Z110" s="37"/>
      <c r="AA110" s="10"/>
      <c r="AB110" s="36"/>
      <c r="AC110" s="37"/>
      <c r="AD110" s="10"/>
      <c r="AE110" s="36"/>
      <c r="AF110" s="37"/>
      <c r="AG110" s="10"/>
      <c r="AH110" s="44"/>
      <c r="AI110" s="574">
        <f t="shared" si="22"/>
        <v>0</v>
      </c>
      <c r="AJ110" s="37"/>
      <c r="AK110" s="10"/>
      <c r="AL110" s="36"/>
      <c r="AM110" s="54"/>
      <c r="AN110" s="10"/>
      <c r="AO110" s="36"/>
      <c r="AP110" s="54"/>
      <c r="AQ110" s="10"/>
      <c r="AR110" s="36"/>
      <c r="AS110" s="37"/>
      <c r="AT110" s="10"/>
      <c r="AU110" s="44"/>
      <c r="AV110" s="587">
        <f t="shared" si="23"/>
        <v>0</v>
      </c>
      <c r="AW110" s="297">
        <f>COUNTIF(O110:Y110:AI110:AV110,"&gt;0")</f>
        <v>1</v>
      </c>
      <c r="AX110" s="296">
        <f t="shared" si="19"/>
        <v>0</v>
      </c>
      <c r="AY110" s="129">
        <f t="shared" si="20"/>
        <v>742</v>
      </c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30"/>
    </row>
    <row r="111" spans="1:80" s="9" customFormat="1" ht="15.75" customHeight="1" thickBot="1">
      <c r="A111" s="132">
        <v>4</v>
      </c>
      <c r="B111" s="142" t="s">
        <v>140</v>
      </c>
      <c r="C111" s="8" t="s">
        <v>14</v>
      </c>
      <c r="D111" s="8" t="s">
        <v>95</v>
      </c>
      <c r="E111" s="187" t="s">
        <v>112</v>
      </c>
      <c r="F111" s="33"/>
      <c r="G111" s="6"/>
      <c r="H111" s="31"/>
      <c r="I111" s="188"/>
      <c r="J111" s="360"/>
      <c r="K111" s="43"/>
      <c r="L111" s="82">
        <v>32.7</v>
      </c>
      <c r="M111" s="7">
        <v>54.93</v>
      </c>
      <c r="N111" s="36">
        <v>741</v>
      </c>
      <c r="O111" s="350">
        <f t="shared" si="18"/>
        <v>741</v>
      </c>
      <c r="P111" s="178"/>
      <c r="Q111" s="275"/>
      <c r="R111" s="43"/>
      <c r="S111" s="178"/>
      <c r="T111" s="275"/>
      <c r="U111" s="43"/>
      <c r="V111" s="178"/>
      <c r="W111" s="275"/>
      <c r="X111" s="562"/>
      <c r="Y111" s="574">
        <f t="shared" si="21"/>
        <v>0</v>
      </c>
      <c r="Z111" s="37"/>
      <c r="AA111" s="10"/>
      <c r="AB111" s="36"/>
      <c r="AC111" s="37"/>
      <c r="AD111" s="10"/>
      <c r="AE111" s="36"/>
      <c r="AF111" s="37"/>
      <c r="AG111" s="10"/>
      <c r="AH111" s="44"/>
      <c r="AI111" s="574">
        <f t="shared" si="22"/>
        <v>0</v>
      </c>
      <c r="AJ111" s="37"/>
      <c r="AK111" s="10"/>
      <c r="AL111" s="36"/>
      <c r="AM111" s="54"/>
      <c r="AN111" s="10"/>
      <c r="AO111" s="36"/>
      <c r="AP111" s="54"/>
      <c r="AQ111" s="10"/>
      <c r="AR111" s="36"/>
      <c r="AS111" s="37"/>
      <c r="AT111" s="10"/>
      <c r="AU111" s="44"/>
      <c r="AV111" s="587">
        <f t="shared" si="23"/>
        <v>0</v>
      </c>
      <c r="AW111" s="297">
        <f>COUNTIF(O111:Y111:AI111:AV111,"&gt;0")</f>
        <v>1</v>
      </c>
      <c r="AX111" s="296">
        <f t="shared" si="19"/>
        <v>0</v>
      </c>
      <c r="AY111" s="129">
        <f t="shared" si="20"/>
        <v>741</v>
      </c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30"/>
    </row>
    <row r="112" spans="1:80" s="9" customFormat="1" ht="15.75" customHeight="1" thickBot="1">
      <c r="A112" s="132">
        <v>5</v>
      </c>
      <c r="B112" s="130" t="s">
        <v>42</v>
      </c>
      <c r="C112" s="505" t="s">
        <v>65</v>
      </c>
      <c r="D112" s="505" t="s">
        <v>22</v>
      </c>
      <c r="E112" s="508" t="s">
        <v>113</v>
      </c>
      <c r="F112" s="38"/>
      <c r="G112" s="7"/>
      <c r="H112" s="36"/>
      <c r="I112" s="178">
        <v>34.07</v>
      </c>
      <c r="J112" s="6">
        <v>37.82</v>
      </c>
      <c r="K112" s="31">
        <v>655</v>
      </c>
      <c r="L112" s="33">
        <v>39.08</v>
      </c>
      <c r="M112" s="7">
        <v>52.28</v>
      </c>
      <c r="N112" s="43">
        <v>704</v>
      </c>
      <c r="O112" s="350">
        <f t="shared" si="18"/>
        <v>704</v>
      </c>
      <c r="P112" s="178"/>
      <c r="Q112" s="275"/>
      <c r="R112" s="43"/>
      <c r="S112" s="178"/>
      <c r="T112" s="275"/>
      <c r="U112" s="43"/>
      <c r="V112" s="178"/>
      <c r="W112" s="275"/>
      <c r="X112" s="562"/>
      <c r="Y112" s="574">
        <f t="shared" si="21"/>
        <v>0</v>
      </c>
      <c r="Z112" s="37"/>
      <c r="AA112" s="10"/>
      <c r="AB112" s="36"/>
      <c r="AC112" s="37"/>
      <c r="AD112" s="10"/>
      <c r="AE112" s="36"/>
      <c r="AF112" s="37"/>
      <c r="AG112" s="10"/>
      <c r="AH112" s="44"/>
      <c r="AI112" s="574">
        <f t="shared" si="22"/>
        <v>0</v>
      </c>
      <c r="AJ112" s="37"/>
      <c r="AK112" s="10"/>
      <c r="AL112" s="36"/>
      <c r="AM112" s="54"/>
      <c r="AN112" s="10"/>
      <c r="AO112" s="36"/>
      <c r="AP112" s="54"/>
      <c r="AQ112" s="10"/>
      <c r="AR112" s="36"/>
      <c r="AS112" s="37"/>
      <c r="AT112" s="10"/>
      <c r="AU112" s="44"/>
      <c r="AV112" s="587">
        <f t="shared" si="23"/>
        <v>0</v>
      </c>
      <c r="AW112" s="297">
        <f>COUNTIF(O112:Y112:AI112:AV112,"&gt;0")</f>
        <v>1</v>
      </c>
      <c r="AX112" s="296">
        <f t="shared" si="19"/>
        <v>0</v>
      </c>
      <c r="AY112" s="129">
        <f t="shared" si="20"/>
        <v>704</v>
      </c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30"/>
    </row>
    <row r="113" spans="1:80" s="9" customFormat="1" ht="15.75" customHeight="1" thickBot="1">
      <c r="A113" s="132">
        <v>6</v>
      </c>
      <c r="B113" s="130" t="s">
        <v>40</v>
      </c>
      <c r="C113" s="8" t="s">
        <v>41</v>
      </c>
      <c r="D113" s="17" t="s">
        <v>94</v>
      </c>
      <c r="E113" s="36" t="s">
        <v>130</v>
      </c>
      <c r="F113" s="223">
        <v>9.28</v>
      </c>
      <c r="G113" s="360">
        <v>12.62</v>
      </c>
      <c r="H113" s="43">
        <v>683</v>
      </c>
      <c r="I113" s="223">
        <v>25.64</v>
      </c>
      <c r="J113" s="360">
        <v>29.83</v>
      </c>
      <c r="K113" s="43">
        <v>510</v>
      </c>
      <c r="L113" s="82"/>
      <c r="M113" s="7"/>
      <c r="N113" s="43"/>
      <c r="O113" s="350">
        <f t="shared" si="18"/>
        <v>683</v>
      </c>
      <c r="P113" s="178"/>
      <c r="Q113" s="275"/>
      <c r="R113" s="43"/>
      <c r="S113" s="178"/>
      <c r="T113" s="275"/>
      <c r="U113" s="43"/>
      <c r="V113" s="178"/>
      <c r="W113" s="275"/>
      <c r="X113" s="562"/>
      <c r="Y113" s="574">
        <f t="shared" si="21"/>
        <v>0</v>
      </c>
      <c r="Z113" s="37"/>
      <c r="AA113" s="10"/>
      <c r="AB113" s="36"/>
      <c r="AC113" s="37"/>
      <c r="AD113" s="10"/>
      <c r="AE113" s="36"/>
      <c r="AF113" s="37"/>
      <c r="AG113" s="10"/>
      <c r="AH113" s="44"/>
      <c r="AI113" s="574">
        <f t="shared" si="22"/>
        <v>0</v>
      </c>
      <c r="AJ113" s="37"/>
      <c r="AK113" s="10"/>
      <c r="AL113" s="36"/>
      <c r="AM113" s="54"/>
      <c r="AN113" s="10"/>
      <c r="AO113" s="36"/>
      <c r="AP113" s="54"/>
      <c r="AQ113" s="10"/>
      <c r="AR113" s="36"/>
      <c r="AS113" s="37"/>
      <c r="AT113" s="10"/>
      <c r="AU113" s="44"/>
      <c r="AV113" s="587">
        <f t="shared" si="23"/>
        <v>0</v>
      </c>
      <c r="AW113" s="297">
        <f>COUNTIF(O113:Y113:AI113:AV113,"&gt;0")</f>
        <v>1</v>
      </c>
      <c r="AX113" s="296">
        <f t="shared" si="19"/>
        <v>0</v>
      </c>
      <c r="AY113" s="129">
        <f t="shared" si="20"/>
        <v>683</v>
      </c>
      <c r="AZ113" s="48"/>
      <c r="BA113" s="48"/>
      <c r="BB113" s="48"/>
      <c r="BC113" s="97"/>
      <c r="BD113" s="97"/>
      <c r="BE113" s="48"/>
      <c r="BF113" s="48"/>
      <c r="BG113" s="97"/>
      <c r="BH113" s="48"/>
      <c r="BI113" s="48"/>
      <c r="BJ113" s="48"/>
      <c r="BK113" s="98"/>
      <c r="BL113" s="56"/>
      <c r="BM113" s="56"/>
      <c r="BN113" s="56"/>
      <c r="BO113" s="56"/>
      <c r="BP113" s="56"/>
      <c r="BQ113" s="56"/>
      <c r="BR113" s="99"/>
      <c r="BS113" s="56"/>
      <c r="BT113" s="56"/>
      <c r="BU113" s="56"/>
      <c r="BV113" s="56"/>
      <c r="BW113" s="56"/>
      <c r="BX113" s="56"/>
      <c r="BY113" s="56"/>
      <c r="BZ113" s="56"/>
      <c r="CA113" s="56"/>
      <c r="CB113" s="30"/>
    </row>
    <row r="114" spans="1:80" s="9" customFormat="1" ht="15.75" customHeight="1" thickBot="1">
      <c r="A114" s="132">
        <v>7</v>
      </c>
      <c r="B114" s="458" t="s">
        <v>269</v>
      </c>
      <c r="C114" s="183" t="s">
        <v>270</v>
      </c>
      <c r="D114" s="183" t="s">
        <v>77</v>
      </c>
      <c r="E114" s="205" t="s">
        <v>114</v>
      </c>
      <c r="F114" s="223">
        <v>10.32</v>
      </c>
      <c r="G114" s="360">
        <v>12.4</v>
      </c>
      <c r="H114" s="43">
        <v>670</v>
      </c>
      <c r="I114" s="223">
        <v>22.42</v>
      </c>
      <c r="J114" s="360">
        <v>27.01</v>
      </c>
      <c r="K114" s="43">
        <v>459</v>
      </c>
      <c r="L114" s="82">
        <v>35.37</v>
      </c>
      <c r="M114" s="365">
        <v>41.08</v>
      </c>
      <c r="N114" s="31">
        <v>547</v>
      </c>
      <c r="O114" s="350">
        <f t="shared" si="18"/>
        <v>670</v>
      </c>
      <c r="P114" s="178"/>
      <c r="Q114" s="275"/>
      <c r="R114" s="36"/>
      <c r="S114" s="178"/>
      <c r="T114" s="275"/>
      <c r="U114" s="36"/>
      <c r="V114" s="178"/>
      <c r="W114" s="275"/>
      <c r="X114" s="562"/>
      <c r="Y114" s="574">
        <f t="shared" si="21"/>
        <v>0</v>
      </c>
      <c r="Z114" s="37"/>
      <c r="AA114" s="10"/>
      <c r="AB114" s="36"/>
      <c r="AC114" s="37"/>
      <c r="AD114" s="10"/>
      <c r="AE114" s="36"/>
      <c r="AF114" s="37"/>
      <c r="AG114" s="10"/>
      <c r="AH114" s="44"/>
      <c r="AI114" s="574">
        <f t="shared" si="22"/>
        <v>0</v>
      </c>
      <c r="AJ114" s="37"/>
      <c r="AK114" s="10"/>
      <c r="AL114" s="36"/>
      <c r="AM114" s="54"/>
      <c r="AN114" s="10"/>
      <c r="AO114" s="36"/>
      <c r="AP114" s="54"/>
      <c r="AQ114" s="10"/>
      <c r="AR114" s="36"/>
      <c r="AS114" s="37"/>
      <c r="AT114" s="10"/>
      <c r="AU114" s="44"/>
      <c r="AV114" s="587">
        <f t="shared" si="23"/>
        <v>0</v>
      </c>
      <c r="AW114" s="297">
        <f>COUNTIF(O114:Y114:AI114:AV114,"&gt;0")</f>
        <v>1</v>
      </c>
      <c r="AX114" s="296">
        <f t="shared" si="19"/>
        <v>0</v>
      </c>
      <c r="AY114" s="129">
        <f t="shared" si="20"/>
        <v>670</v>
      </c>
      <c r="AZ114" s="48"/>
      <c r="BA114" s="48"/>
      <c r="BB114" s="48"/>
      <c r="BC114" s="97"/>
      <c r="BD114" s="97"/>
      <c r="BE114" s="48"/>
      <c r="BF114" s="48"/>
      <c r="BG114" s="48"/>
      <c r="BH114" s="48"/>
      <c r="BI114" s="48"/>
      <c r="BJ114" s="48"/>
      <c r="BK114" s="98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30"/>
    </row>
    <row r="115" spans="1:80" s="9" customFormat="1" ht="15.75" customHeight="1" thickBot="1">
      <c r="A115" s="132">
        <v>8</v>
      </c>
      <c r="B115" s="130" t="s">
        <v>34</v>
      </c>
      <c r="C115" s="8" t="s">
        <v>10</v>
      </c>
      <c r="D115" s="17" t="s">
        <v>73</v>
      </c>
      <c r="E115" s="36" t="s">
        <v>130</v>
      </c>
      <c r="F115" s="223">
        <v>8.92</v>
      </c>
      <c r="G115" s="360">
        <v>12.13</v>
      </c>
      <c r="H115" s="43">
        <v>654</v>
      </c>
      <c r="I115" s="223">
        <v>29.09</v>
      </c>
      <c r="J115" s="360">
        <v>33.85</v>
      </c>
      <c r="K115" s="43">
        <v>583</v>
      </c>
      <c r="L115" s="82">
        <v>24.47</v>
      </c>
      <c r="M115" s="7">
        <v>38.22</v>
      </c>
      <c r="N115" s="43">
        <v>508</v>
      </c>
      <c r="O115" s="350">
        <f t="shared" si="18"/>
        <v>654</v>
      </c>
      <c r="P115" s="178"/>
      <c r="Q115" s="275"/>
      <c r="R115" s="36"/>
      <c r="S115" s="178"/>
      <c r="T115" s="275"/>
      <c r="U115" s="36"/>
      <c r="V115" s="178"/>
      <c r="W115" s="275"/>
      <c r="X115" s="562"/>
      <c r="Y115" s="574">
        <f t="shared" si="21"/>
        <v>0</v>
      </c>
      <c r="Z115" s="37"/>
      <c r="AA115" s="10"/>
      <c r="AB115" s="36"/>
      <c r="AC115" s="37"/>
      <c r="AD115" s="10"/>
      <c r="AE115" s="36"/>
      <c r="AF115" s="37"/>
      <c r="AG115" s="10"/>
      <c r="AH115" s="44"/>
      <c r="AI115" s="574">
        <f t="shared" si="22"/>
        <v>0</v>
      </c>
      <c r="AJ115" s="37"/>
      <c r="AK115" s="10"/>
      <c r="AL115" s="36"/>
      <c r="AM115" s="54"/>
      <c r="AN115" s="10"/>
      <c r="AO115" s="36"/>
      <c r="AP115" s="54"/>
      <c r="AQ115" s="10"/>
      <c r="AR115" s="36"/>
      <c r="AS115" s="37"/>
      <c r="AT115" s="10"/>
      <c r="AU115" s="44"/>
      <c r="AV115" s="587">
        <f t="shared" si="23"/>
        <v>0</v>
      </c>
      <c r="AW115" s="297">
        <f>COUNTIF(O115:Y115:AI115:AV115,"&gt;0")</f>
        <v>1</v>
      </c>
      <c r="AX115" s="296">
        <f t="shared" si="19"/>
        <v>0</v>
      </c>
      <c r="AY115" s="129">
        <f t="shared" si="20"/>
        <v>654</v>
      </c>
      <c r="AZ115" s="48"/>
      <c r="BA115" s="48"/>
      <c r="BB115" s="48"/>
      <c r="BC115" s="97"/>
      <c r="BD115" s="97"/>
      <c r="BE115" s="48"/>
      <c r="BF115" s="48"/>
      <c r="BG115" s="48"/>
      <c r="BH115" s="48"/>
      <c r="BI115" s="48"/>
      <c r="BJ115" s="48"/>
      <c r="BK115" s="98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30"/>
    </row>
    <row r="116" spans="1:80" s="9" customFormat="1" ht="15.75" customHeight="1" thickBot="1">
      <c r="A116" s="132">
        <v>9</v>
      </c>
      <c r="B116" s="458" t="s">
        <v>274</v>
      </c>
      <c r="C116" s="183" t="s">
        <v>275</v>
      </c>
      <c r="D116" s="183" t="s">
        <v>238</v>
      </c>
      <c r="E116" s="205" t="s">
        <v>115</v>
      </c>
      <c r="F116" s="223">
        <v>9.47</v>
      </c>
      <c r="G116" s="360">
        <v>11.82</v>
      </c>
      <c r="H116" s="43">
        <v>635</v>
      </c>
      <c r="I116" s="223">
        <v>28.11</v>
      </c>
      <c r="J116" s="360">
        <v>29.87</v>
      </c>
      <c r="K116" s="43">
        <v>510</v>
      </c>
      <c r="L116" s="82">
        <v>24.95</v>
      </c>
      <c r="M116" s="7">
        <v>35.27</v>
      </c>
      <c r="N116" s="43">
        <v>467</v>
      </c>
      <c r="O116" s="350">
        <f t="shared" si="18"/>
        <v>635</v>
      </c>
      <c r="P116" s="188"/>
      <c r="Q116" s="278"/>
      <c r="R116" s="34"/>
      <c r="S116" s="188"/>
      <c r="T116" s="278"/>
      <c r="U116" s="34"/>
      <c r="V116" s="188"/>
      <c r="W116" s="278"/>
      <c r="X116" s="582"/>
      <c r="Y116" s="574">
        <f t="shared" si="21"/>
        <v>0</v>
      </c>
      <c r="Z116" s="37"/>
      <c r="AA116" s="10"/>
      <c r="AB116" s="36"/>
      <c r="AC116" s="37"/>
      <c r="AD116" s="10"/>
      <c r="AE116" s="36"/>
      <c r="AF116" s="37"/>
      <c r="AG116" s="10"/>
      <c r="AH116" s="44"/>
      <c r="AI116" s="574">
        <f t="shared" si="22"/>
        <v>0</v>
      </c>
      <c r="AJ116" s="37"/>
      <c r="AK116" s="10"/>
      <c r="AL116" s="36"/>
      <c r="AM116" s="54"/>
      <c r="AN116" s="10"/>
      <c r="AO116" s="36"/>
      <c r="AP116" s="54"/>
      <c r="AQ116" s="10"/>
      <c r="AR116" s="36"/>
      <c r="AS116" s="37"/>
      <c r="AT116" s="10"/>
      <c r="AU116" s="44"/>
      <c r="AV116" s="587">
        <f t="shared" si="23"/>
        <v>0</v>
      </c>
      <c r="AW116" s="297">
        <f>COUNTIF(O116:Y116:AI116:AV116,"&gt;0")</f>
        <v>1</v>
      </c>
      <c r="AX116" s="296">
        <f t="shared" si="19"/>
        <v>0</v>
      </c>
      <c r="AY116" s="129">
        <f t="shared" si="20"/>
        <v>635</v>
      </c>
      <c r="AZ116" s="97"/>
      <c r="BA116" s="48"/>
      <c r="BB116" s="48"/>
      <c r="BC116" s="97"/>
      <c r="BD116" s="97"/>
      <c r="BE116" s="48"/>
      <c r="BF116" s="48"/>
      <c r="BG116" s="97"/>
      <c r="BH116" s="48"/>
      <c r="BI116" s="48"/>
      <c r="BJ116" s="48"/>
      <c r="BK116" s="98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30"/>
    </row>
    <row r="117" spans="1:80" s="9" customFormat="1" ht="15.75" customHeight="1" thickBot="1">
      <c r="A117" s="132">
        <v>10</v>
      </c>
      <c r="B117" s="130" t="s">
        <v>125</v>
      </c>
      <c r="C117" s="81" t="s">
        <v>19</v>
      </c>
      <c r="D117" s="17" t="s">
        <v>77</v>
      </c>
      <c r="E117" s="36" t="s">
        <v>111</v>
      </c>
      <c r="F117" s="33"/>
      <c r="G117" s="6"/>
      <c r="H117" s="31"/>
      <c r="I117" s="188">
        <v>30.89</v>
      </c>
      <c r="J117" s="360">
        <v>30.87</v>
      </c>
      <c r="K117" s="43">
        <v>529</v>
      </c>
      <c r="L117" s="82">
        <v>38.59</v>
      </c>
      <c r="M117" s="7">
        <v>47.38</v>
      </c>
      <c r="N117" s="43">
        <v>635</v>
      </c>
      <c r="O117" s="350">
        <f t="shared" si="18"/>
        <v>635</v>
      </c>
      <c r="P117" s="178"/>
      <c r="Q117" s="275"/>
      <c r="R117" s="43"/>
      <c r="S117" s="178"/>
      <c r="T117" s="275"/>
      <c r="U117" s="43"/>
      <c r="V117" s="178"/>
      <c r="W117" s="275"/>
      <c r="X117" s="562"/>
      <c r="Y117" s="574">
        <f t="shared" si="21"/>
        <v>0</v>
      </c>
      <c r="Z117" s="37"/>
      <c r="AA117" s="10"/>
      <c r="AB117" s="36"/>
      <c r="AC117" s="37"/>
      <c r="AD117" s="10"/>
      <c r="AE117" s="36"/>
      <c r="AF117" s="37"/>
      <c r="AG117" s="10"/>
      <c r="AH117" s="44"/>
      <c r="AI117" s="574">
        <f t="shared" si="22"/>
        <v>0</v>
      </c>
      <c r="AJ117" s="37"/>
      <c r="AK117" s="10"/>
      <c r="AL117" s="36"/>
      <c r="AM117" s="54"/>
      <c r="AN117" s="10"/>
      <c r="AO117" s="36"/>
      <c r="AP117" s="54"/>
      <c r="AQ117" s="10"/>
      <c r="AR117" s="36"/>
      <c r="AS117" s="37"/>
      <c r="AT117" s="10"/>
      <c r="AU117" s="44"/>
      <c r="AV117" s="587">
        <f t="shared" si="23"/>
        <v>0</v>
      </c>
      <c r="AW117" s="297">
        <f>COUNTIF(O117:Y117:AI117:AV117,"&gt;0")</f>
        <v>1</v>
      </c>
      <c r="AX117" s="296">
        <f t="shared" si="19"/>
        <v>0</v>
      </c>
      <c r="AY117" s="129">
        <f t="shared" si="20"/>
        <v>635</v>
      </c>
      <c r="AZ117" s="48"/>
      <c r="BA117" s="48"/>
      <c r="BB117" s="48"/>
      <c r="BC117" s="97"/>
      <c r="BD117" s="97"/>
      <c r="BE117" s="48"/>
      <c r="BF117" s="48"/>
      <c r="BG117" s="48"/>
      <c r="BH117" s="48"/>
      <c r="BI117" s="48"/>
      <c r="BJ117" s="48"/>
      <c r="BK117" s="98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30"/>
    </row>
    <row r="118" spans="1:80" s="9" customFormat="1" ht="15.75" customHeight="1" thickBot="1">
      <c r="A118" s="132">
        <v>11</v>
      </c>
      <c r="B118" s="503" t="s">
        <v>32</v>
      </c>
      <c r="C118" s="506" t="s">
        <v>36</v>
      </c>
      <c r="D118" s="506" t="s">
        <v>95</v>
      </c>
      <c r="E118" s="508" t="s">
        <v>115</v>
      </c>
      <c r="F118" s="38">
        <v>9.45</v>
      </c>
      <c r="G118" s="7">
        <v>11.79</v>
      </c>
      <c r="H118" s="36">
        <v>634</v>
      </c>
      <c r="I118" s="38"/>
      <c r="J118" s="360"/>
      <c r="K118" s="43"/>
      <c r="L118" s="223">
        <v>21.49</v>
      </c>
      <c r="M118" s="7">
        <v>30.38</v>
      </c>
      <c r="N118" s="43">
        <v>399</v>
      </c>
      <c r="O118" s="350">
        <f t="shared" si="18"/>
        <v>634</v>
      </c>
      <c r="P118" s="178"/>
      <c r="Q118" s="275"/>
      <c r="R118" s="36"/>
      <c r="S118" s="178"/>
      <c r="T118" s="275"/>
      <c r="U118" s="36"/>
      <c r="V118" s="178"/>
      <c r="W118" s="275"/>
      <c r="X118" s="562"/>
      <c r="Y118" s="574">
        <f t="shared" si="21"/>
        <v>0</v>
      </c>
      <c r="Z118" s="45"/>
      <c r="AA118" s="368"/>
      <c r="AB118" s="369"/>
      <c r="AC118" s="45"/>
      <c r="AD118" s="368"/>
      <c r="AE118" s="42"/>
      <c r="AF118" s="40"/>
      <c r="AG118" s="41"/>
      <c r="AH118" s="556"/>
      <c r="AI118" s="574">
        <f t="shared" si="22"/>
        <v>0</v>
      </c>
      <c r="AJ118" s="40"/>
      <c r="AK118" s="41"/>
      <c r="AL118" s="42"/>
      <c r="AM118" s="325"/>
      <c r="AN118" s="41"/>
      <c r="AO118" s="42"/>
      <c r="AP118" s="325"/>
      <c r="AQ118" s="41"/>
      <c r="AR118" s="42"/>
      <c r="AS118" s="40"/>
      <c r="AT118" s="41"/>
      <c r="AU118" s="556"/>
      <c r="AV118" s="587">
        <f t="shared" si="23"/>
        <v>0</v>
      </c>
      <c r="AW118" s="297">
        <f>COUNTIF(O118:Y118:AI118:AV118,"&gt;0")</f>
        <v>1</v>
      </c>
      <c r="AX118" s="296">
        <f t="shared" si="19"/>
        <v>0</v>
      </c>
      <c r="AY118" s="129">
        <f t="shared" si="20"/>
        <v>634</v>
      </c>
      <c r="AZ118" s="48"/>
      <c r="BA118" s="48"/>
      <c r="BB118" s="48"/>
      <c r="BC118" s="97"/>
      <c r="BD118" s="97"/>
      <c r="BE118" s="48"/>
      <c r="BF118" s="48"/>
      <c r="BG118" s="48"/>
      <c r="BH118" s="48"/>
      <c r="BI118" s="48"/>
      <c r="BJ118" s="48"/>
      <c r="BK118" s="98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30"/>
    </row>
    <row r="119" spans="1:80" s="9" customFormat="1" ht="15.75" customHeight="1" thickBot="1">
      <c r="A119" s="132">
        <v>12</v>
      </c>
      <c r="B119" s="458" t="s">
        <v>271</v>
      </c>
      <c r="C119" s="183" t="s">
        <v>145</v>
      </c>
      <c r="D119" s="183" t="s">
        <v>272</v>
      </c>
      <c r="E119" s="205" t="s">
        <v>111</v>
      </c>
      <c r="F119" s="223">
        <v>9.96</v>
      </c>
      <c r="G119" s="360">
        <v>11.67</v>
      </c>
      <c r="H119" s="43">
        <v>627</v>
      </c>
      <c r="I119" s="223"/>
      <c r="J119" s="6"/>
      <c r="K119" s="31"/>
      <c r="L119" s="188"/>
      <c r="M119" s="7"/>
      <c r="N119" s="43"/>
      <c r="O119" s="350">
        <f t="shared" si="18"/>
        <v>627</v>
      </c>
      <c r="P119" s="178"/>
      <c r="Q119" s="275"/>
      <c r="R119" s="43"/>
      <c r="S119" s="178"/>
      <c r="T119" s="275"/>
      <c r="U119" s="43"/>
      <c r="V119" s="178"/>
      <c r="W119" s="275"/>
      <c r="X119" s="562"/>
      <c r="Y119" s="574">
        <f t="shared" si="21"/>
        <v>0</v>
      </c>
      <c r="Z119" s="37"/>
      <c r="AA119" s="10"/>
      <c r="AB119" s="36"/>
      <c r="AC119" s="37"/>
      <c r="AD119" s="10"/>
      <c r="AE119" s="36"/>
      <c r="AF119" s="37"/>
      <c r="AG119" s="10"/>
      <c r="AH119" s="44"/>
      <c r="AI119" s="574">
        <f t="shared" si="22"/>
        <v>0</v>
      </c>
      <c r="AJ119" s="37"/>
      <c r="AK119" s="10"/>
      <c r="AL119" s="36"/>
      <c r="AM119" s="54"/>
      <c r="AN119" s="10"/>
      <c r="AO119" s="36"/>
      <c r="AP119" s="54"/>
      <c r="AQ119" s="10"/>
      <c r="AR119" s="36"/>
      <c r="AS119" s="37"/>
      <c r="AT119" s="10"/>
      <c r="AU119" s="44"/>
      <c r="AV119" s="587">
        <f t="shared" si="23"/>
        <v>0</v>
      </c>
      <c r="AW119" s="297">
        <f>COUNTIF(O119:Y119:AI119:AV119,"&gt;0")</f>
        <v>1</v>
      </c>
      <c r="AX119" s="296">
        <f t="shared" si="19"/>
        <v>0</v>
      </c>
      <c r="AY119" s="129">
        <f t="shared" si="20"/>
        <v>627</v>
      </c>
      <c r="AZ119" s="48"/>
      <c r="BA119" s="48"/>
      <c r="BB119" s="48"/>
      <c r="BC119" s="97"/>
      <c r="BD119" s="97"/>
      <c r="BE119" s="48"/>
      <c r="BF119" s="48"/>
      <c r="BG119" s="48"/>
      <c r="BH119" s="48"/>
      <c r="BI119" s="48"/>
      <c r="BJ119" s="48"/>
      <c r="BK119" s="98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30"/>
    </row>
    <row r="120" spans="1:80" s="9" customFormat="1" ht="15.75" customHeight="1" thickBot="1">
      <c r="A120" s="132">
        <v>13</v>
      </c>
      <c r="B120" s="217" t="s">
        <v>136</v>
      </c>
      <c r="C120" s="204" t="s">
        <v>39</v>
      </c>
      <c r="D120" s="49" t="s">
        <v>129</v>
      </c>
      <c r="E120" s="125" t="s">
        <v>130</v>
      </c>
      <c r="F120" s="223"/>
      <c r="G120" s="360"/>
      <c r="H120" s="43"/>
      <c r="I120" s="223">
        <v>30.73</v>
      </c>
      <c r="J120" s="360">
        <v>35.76</v>
      </c>
      <c r="K120" s="43">
        <v>617</v>
      </c>
      <c r="L120" s="82">
        <v>27.69</v>
      </c>
      <c r="M120" s="7">
        <v>43.25</v>
      </c>
      <c r="N120" s="43">
        <v>578</v>
      </c>
      <c r="O120" s="350">
        <f t="shared" si="18"/>
        <v>617</v>
      </c>
      <c r="P120" s="188"/>
      <c r="Q120" s="278"/>
      <c r="R120" s="34"/>
      <c r="S120" s="188"/>
      <c r="T120" s="278"/>
      <c r="U120" s="34"/>
      <c r="V120" s="188"/>
      <c r="W120" s="278"/>
      <c r="X120" s="582"/>
      <c r="Y120" s="574">
        <f t="shared" si="21"/>
        <v>0</v>
      </c>
      <c r="Z120" s="37"/>
      <c r="AA120" s="10"/>
      <c r="AB120" s="36"/>
      <c r="AC120" s="37"/>
      <c r="AD120" s="10"/>
      <c r="AE120" s="36"/>
      <c r="AF120" s="37"/>
      <c r="AG120" s="10"/>
      <c r="AH120" s="44"/>
      <c r="AI120" s="574">
        <f t="shared" si="22"/>
        <v>0</v>
      </c>
      <c r="AJ120" s="37"/>
      <c r="AK120" s="10"/>
      <c r="AL120" s="36"/>
      <c r="AM120" s="54"/>
      <c r="AN120" s="10"/>
      <c r="AO120" s="36"/>
      <c r="AP120" s="54"/>
      <c r="AQ120" s="10"/>
      <c r="AR120" s="36"/>
      <c r="AS120" s="37"/>
      <c r="AT120" s="10"/>
      <c r="AU120" s="44"/>
      <c r="AV120" s="587">
        <f t="shared" si="23"/>
        <v>0</v>
      </c>
      <c r="AW120" s="297">
        <f>COUNTIF(O120:Y120:AI120:AV120,"&gt;0")</f>
        <v>1</v>
      </c>
      <c r="AX120" s="296">
        <f t="shared" si="19"/>
        <v>0</v>
      </c>
      <c r="AY120" s="129">
        <f t="shared" si="20"/>
        <v>617</v>
      </c>
      <c r="AZ120" s="48"/>
      <c r="BA120" s="48"/>
      <c r="BB120" s="48"/>
      <c r="BC120" s="97"/>
      <c r="BD120" s="97"/>
      <c r="BE120" s="48"/>
      <c r="BF120" s="48"/>
      <c r="BG120" s="48"/>
      <c r="BH120" s="48"/>
      <c r="BI120" s="48"/>
      <c r="BJ120" s="48"/>
      <c r="BK120" s="98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30"/>
    </row>
    <row r="121" spans="1:80" s="9" customFormat="1" ht="15.75" customHeight="1" thickBot="1">
      <c r="A121" s="132">
        <v>14</v>
      </c>
      <c r="B121" s="454" t="s">
        <v>281</v>
      </c>
      <c r="C121" s="174" t="s">
        <v>21</v>
      </c>
      <c r="D121" s="174" t="s">
        <v>131</v>
      </c>
      <c r="E121" s="175" t="s">
        <v>113</v>
      </c>
      <c r="F121" s="223"/>
      <c r="G121" s="360"/>
      <c r="H121" s="43"/>
      <c r="I121" s="223">
        <v>31.9</v>
      </c>
      <c r="J121" s="360">
        <v>35.41</v>
      </c>
      <c r="K121" s="43">
        <v>611</v>
      </c>
      <c r="L121" s="223"/>
      <c r="M121" s="7"/>
      <c r="N121" s="43"/>
      <c r="O121" s="350">
        <f t="shared" si="18"/>
        <v>611</v>
      </c>
      <c r="P121" s="178"/>
      <c r="Q121" s="275"/>
      <c r="R121" s="43"/>
      <c r="S121" s="178"/>
      <c r="T121" s="275"/>
      <c r="U121" s="43"/>
      <c r="V121" s="178"/>
      <c r="W121" s="275"/>
      <c r="X121" s="562"/>
      <c r="Y121" s="574">
        <f t="shared" si="21"/>
        <v>0</v>
      </c>
      <c r="Z121" s="37"/>
      <c r="AA121" s="10"/>
      <c r="AB121" s="36"/>
      <c r="AC121" s="37"/>
      <c r="AD121" s="10"/>
      <c r="AE121" s="36"/>
      <c r="AF121" s="37"/>
      <c r="AG121" s="10"/>
      <c r="AH121" s="44"/>
      <c r="AI121" s="574">
        <f t="shared" si="22"/>
        <v>0</v>
      </c>
      <c r="AJ121" s="37"/>
      <c r="AK121" s="10"/>
      <c r="AL121" s="36"/>
      <c r="AM121" s="54"/>
      <c r="AN121" s="10"/>
      <c r="AO121" s="36"/>
      <c r="AP121" s="54"/>
      <c r="AQ121" s="10"/>
      <c r="AR121" s="36"/>
      <c r="AS121" s="37"/>
      <c r="AT121" s="10"/>
      <c r="AU121" s="44"/>
      <c r="AV121" s="587">
        <f t="shared" si="23"/>
        <v>0</v>
      </c>
      <c r="AW121" s="297">
        <f>COUNTIF(O121:Y121:AI121:AV121,"&gt;0")</f>
        <v>1</v>
      </c>
      <c r="AX121" s="296">
        <f t="shared" si="19"/>
        <v>0</v>
      </c>
      <c r="AY121" s="129">
        <f t="shared" si="20"/>
        <v>611</v>
      </c>
      <c r="AZ121" s="97"/>
      <c r="BA121" s="48"/>
      <c r="BB121" s="48"/>
      <c r="BC121" s="97"/>
      <c r="BD121" s="97"/>
      <c r="BE121" s="48"/>
      <c r="BF121" s="48"/>
      <c r="BG121" s="48"/>
      <c r="BH121" s="48"/>
      <c r="BI121" s="48"/>
      <c r="BJ121" s="48"/>
      <c r="BK121" s="98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30"/>
    </row>
    <row r="122" spans="1:80" s="9" customFormat="1" ht="15.75" customHeight="1" thickBot="1">
      <c r="A122" s="168">
        <v>15</v>
      </c>
      <c r="B122" s="217" t="s">
        <v>134</v>
      </c>
      <c r="C122" s="169" t="s">
        <v>69</v>
      </c>
      <c r="D122" s="49" t="s">
        <v>88</v>
      </c>
      <c r="E122" s="125" t="s">
        <v>114</v>
      </c>
      <c r="F122" s="223">
        <v>9.48</v>
      </c>
      <c r="G122" s="360">
        <v>11.39</v>
      </c>
      <c r="H122" s="43">
        <v>610</v>
      </c>
      <c r="I122" s="223">
        <v>24.51</v>
      </c>
      <c r="J122" s="360">
        <v>29.53</v>
      </c>
      <c r="K122" s="43">
        <v>504</v>
      </c>
      <c r="L122" s="82"/>
      <c r="M122" s="7"/>
      <c r="N122" s="43"/>
      <c r="O122" s="350">
        <f t="shared" si="18"/>
        <v>610</v>
      </c>
      <c r="P122" s="176"/>
      <c r="Q122" s="276"/>
      <c r="R122" s="139"/>
      <c r="S122" s="176"/>
      <c r="T122" s="276"/>
      <c r="U122" s="139"/>
      <c r="V122" s="176"/>
      <c r="W122" s="276"/>
      <c r="X122" s="456"/>
      <c r="Y122" s="574">
        <f t="shared" si="21"/>
        <v>0</v>
      </c>
      <c r="Z122" s="37"/>
      <c r="AA122" s="10"/>
      <c r="AB122" s="36"/>
      <c r="AC122" s="37"/>
      <c r="AD122" s="10"/>
      <c r="AE122" s="36"/>
      <c r="AF122" s="37"/>
      <c r="AG122" s="10"/>
      <c r="AH122" s="44"/>
      <c r="AI122" s="574">
        <f t="shared" si="22"/>
        <v>0</v>
      </c>
      <c r="AJ122" s="37"/>
      <c r="AK122" s="10"/>
      <c r="AL122" s="36"/>
      <c r="AM122" s="54"/>
      <c r="AN122" s="10"/>
      <c r="AO122" s="36"/>
      <c r="AP122" s="54"/>
      <c r="AQ122" s="10"/>
      <c r="AR122" s="36"/>
      <c r="AS122" s="37"/>
      <c r="AT122" s="10"/>
      <c r="AU122" s="44"/>
      <c r="AV122" s="587">
        <f t="shared" si="23"/>
        <v>0</v>
      </c>
      <c r="AW122" s="297">
        <f>COUNTIF(O122:Y122:AI122:AV122,"&gt;0")</f>
        <v>1</v>
      </c>
      <c r="AX122" s="296">
        <f t="shared" si="19"/>
        <v>0</v>
      </c>
      <c r="AY122" s="129">
        <f t="shared" si="20"/>
        <v>610</v>
      </c>
      <c r="AZ122" s="97"/>
      <c r="BA122" s="48"/>
      <c r="BB122" s="48"/>
      <c r="BC122" s="97"/>
      <c r="BD122" s="97"/>
      <c r="BE122" s="48"/>
      <c r="BF122" s="48"/>
      <c r="BG122" s="48"/>
      <c r="BH122" s="48"/>
      <c r="BI122" s="48"/>
      <c r="BJ122" s="48"/>
      <c r="BK122" s="98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30"/>
    </row>
    <row r="123" spans="1:80" s="9" customFormat="1" ht="15.75" customHeight="1" thickBot="1">
      <c r="A123" s="168">
        <v>16</v>
      </c>
      <c r="B123" s="454" t="s">
        <v>265</v>
      </c>
      <c r="C123" s="174" t="s">
        <v>25</v>
      </c>
      <c r="D123" s="174" t="s">
        <v>266</v>
      </c>
      <c r="E123" s="175" t="s">
        <v>115</v>
      </c>
      <c r="F123" s="223"/>
      <c r="G123" s="360"/>
      <c r="H123" s="43"/>
      <c r="I123" s="223">
        <v>33.18</v>
      </c>
      <c r="J123" s="360">
        <v>35.26</v>
      </c>
      <c r="K123" s="43">
        <v>608</v>
      </c>
      <c r="L123" s="82">
        <v>27.59</v>
      </c>
      <c r="M123" s="7">
        <v>39.01</v>
      </c>
      <c r="N123" s="43">
        <v>519</v>
      </c>
      <c r="O123" s="350">
        <f t="shared" si="18"/>
        <v>608</v>
      </c>
      <c r="P123" s="176"/>
      <c r="Q123" s="276"/>
      <c r="R123" s="125"/>
      <c r="S123" s="176"/>
      <c r="T123" s="276"/>
      <c r="U123" s="125"/>
      <c r="V123" s="176"/>
      <c r="W123" s="276"/>
      <c r="X123" s="456"/>
      <c r="Y123" s="574">
        <f t="shared" si="21"/>
        <v>0</v>
      </c>
      <c r="Z123" s="37"/>
      <c r="AA123" s="10"/>
      <c r="AB123" s="36"/>
      <c r="AC123" s="37"/>
      <c r="AD123" s="10"/>
      <c r="AE123" s="36"/>
      <c r="AF123" s="37"/>
      <c r="AG123" s="10"/>
      <c r="AH123" s="44"/>
      <c r="AI123" s="574">
        <f t="shared" si="22"/>
        <v>0</v>
      </c>
      <c r="AJ123" s="37"/>
      <c r="AK123" s="10"/>
      <c r="AL123" s="36"/>
      <c r="AM123" s="54"/>
      <c r="AN123" s="10"/>
      <c r="AO123" s="36"/>
      <c r="AP123" s="54"/>
      <c r="AQ123" s="10"/>
      <c r="AR123" s="36"/>
      <c r="AS123" s="37"/>
      <c r="AT123" s="10"/>
      <c r="AU123" s="44"/>
      <c r="AV123" s="587">
        <f t="shared" si="23"/>
        <v>0</v>
      </c>
      <c r="AW123" s="297">
        <f>COUNTIF(O123:Y123:AI123:AV123,"&gt;0")</f>
        <v>1</v>
      </c>
      <c r="AX123" s="296">
        <f t="shared" si="19"/>
        <v>0</v>
      </c>
      <c r="AY123" s="129">
        <f t="shared" si="20"/>
        <v>608</v>
      </c>
      <c r="AZ123" s="97"/>
      <c r="BA123" s="48"/>
      <c r="BB123" s="48"/>
      <c r="BC123" s="97"/>
      <c r="BD123" s="97"/>
      <c r="BE123" s="48"/>
      <c r="BF123" s="48"/>
      <c r="BG123" s="48"/>
      <c r="BH123" s="48"/>
      <c r="BI123" s="48"/>
      <c r="BJ123" s="48"/>
      <c r="BK123" s="98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30"/>
    </row>
    <row r="124" spans="1:80" s="9" customFormat="1" ht="15.75" customHeight="1" thickBot="1">
      <c r="A124" s="168">
        <v>17</v>
      </c>
      <c r="B124" s="454" t="s">
        <v>279</v>
      </c>
      <c r="C124" s="174" t="s">
        <v>5</v>
      </c>
      <c r="D124" s="174" t="s">
        <v>20</v>
      </c>
      <c r="E124" s="175" t="s">
        <v>114</v>
      </c>
      <c r="F124" s="223"/>
      <c r="G124" s="360"/>
      <c r="H124" s="43"/>
      <c r="I124" s="223">
        <v>29.28</v>
      </c>
      <c r="J124" s="6">
        <v>35.27</v>
      </c>
      <c r="K124" s="31">
        <v>608</v>
      </c>
      <c r="L124" s="33">
        <v>35.1</v>
      </c>
      <c r="M124" s="10">
        <v>41.12</v>
      </c>
      <c r="N124" s="36">
        <v>548</v>
      </c>
      <c r="O124" s="350">
        <f t="shared" si="18"/>
        <v>608</v>
      </c>
      <c r="P124" s="201"/>
      <c r="Q124" s="280"/>
      <c r="R124" s="199"/>
      <c r="S124" s="201"/>
      <c r="T124" s="280"/>
      <c r="U124" s="199"/>
      <c r="V124" s="201"/>
      <c r="W124" s="280"/>
      <c r="X124" s="583"/>
      <c r="Y124" s="574">
        <f t="shared" si="21"/>
        <v>0</v>
      </c>
      <c r="Z124" s="37"/>
      <c r="AA124" s="10"/>
      <c r="AB124" s="36"/>
      <c r="AC124" s="37"/>
      <c r="AD124" s="10"/>
      <c r="AE124" s="36"/>
      <c r="AF124" s="37"/>
      <c r="AG124" s="10"/>
      <c r="AH124" s="44"/>
      <c r="AI124" s="574">
        <f t="shared" si="22"/>
        <v>0</v>
      </c>
      <c r="AJ124" s="37"/>
      <c r="AK124" s="10"/>
      <c r="AL124" s="36"/>
      <c r="AM124" s="54"/>
      <c r="AN124" s="10"/>
      <c r="AO124" s="36"/>
      <c r="AP124" s="54"/>
      <c r="AQ124" s="10"/>
      <c r="AR124" s="36"/>
      <c r="AS124" s="37"/>
      <c r="AT124" s="10"/>
      <c r="AU124" s="44"/>
      <c r="AV124" s="587">
        <f t="shared" si="23"/>
        <v>0</v>
      </c>
      <c r="AW124" s="297">
        <f>COUNTIF(O124:Y124:AI124:AV124,"&gt;0")</f>
        <v>1</v>
      </c>
      <c r="AX124" s="296">
        <f t="shared" si="19"/>
        <v>0</v>
      </c>
      <c r="AY124" s="129">
        <f t="shared" si="20"/>
        <v>608</v>
      </c>
      <c r="AZ124" s="97"/>
      <c r="BA124" s="48"/>
      <c r="BB124" s="48"/>
      <c r="BC124" s="97"/>
      <c r="BD124" s="97"/>
      <c r="BE124" s="48"/>
      <c r="BF124" s="48"/>
      <c r="BG124" s="48"/>
      <c r="BH124" s="48"/>
      <c r="BI124" s="48"/>
      <c r="BJ124" s="48"/>
      <c r="BK124" s="98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30"/>
    </row>
    <row r="125" spans="1:80" s="9" customFormat="1" ht="15.75" customHeight="1" thickBot="1">
      <c r="A125" s="168">
        <v>18</v>
      </c>
      <c r="B125" s="454" t="s">
        <v>271</v>
      </c>
      <c r="C125" s="174" t="s">
        <v>10</v>
      </c>
      <c r="D125" s="174" t="s">
        <v>20</v>
      </c>
      <c r="E125" s="175" t="s">
        <v>111</v>
      </c>
      <c r="F125" s="223">
        <v>9.57</v>
      </c>
      <c r="G125" s="360">
        <v>11.21</v>
      </c>
      <c r="H125" s="43">
        <v>599</v>
      </c>
      <c r="I125" s="223">
        <v>25.49</v>
      </c>
      <c r="J125" s="6">
        <v>26.04</v>
      </c>
      <c r="K125" s="31">
        <v>441</v>
      </c>
      <c r="L125" s="188">
        <v>27.21</v>
      </c>
      <c r="M125" s="7">
        <v>33.4</v>
      </c>
      <c r="N125" s="43">
        <v>441</v>
      </c>
      <c r="O125" s="350">
        <f t="shared" si="18"/>
        <v>599</v>
      </c>
      <c r="P125" s="201"/>
      <c r="Q125" s="280"/>
      <c r="R125" s="199"/>
      <c r="S125" s="201"/>
      <c r="T125" s="280"/>
      <c r="U125" s="199"/>
      <c r="V125" s="201"/>
      <c r="W125" s="280"/>
      <c r="X125" s="583"/>
      <c r="Y125" s="574">
        <f t="shared" si="21"/>
        <v>0</v>
      </c>
      <c r="Z125" s="37"/>
      <c r="AA125" s="10"/>
      <c r="AB125" s="36"/>
      <c r="AC125" s="37"/>
      <c r="AD125" s="10"/>
      <c r="AE125" s="36"/>
      <c r="AF125" s="37"/>
      <c r="AG125" s="10"/>
      <c r="AH125" s="44"/>
      <c r="AI125" s="574">
        <f t="shared" si="22"/>
        <v>0</v>
      </c>
      <c r="AJ125" s="37"/>
      <c r="AK125" s="10"/>
      <c r="AL125" s="36"/>
      <c r="AM125" s="54"/>
      <c r="AN125" s="10"/>
      <c r="AO125" s="36"/>
      <c r="AP125" s="54"/>
      <c r="AQ125" s="10"/>
      <c r="AR125" s="36"/>
      <c r="AS125" s="37"/>
      <c r="AT125" s="10"/>
      <c r="AU125" s="44"/>
      <c r="AV125" s="587">
        <f t="shared" si="23"/>
        <v>0</v>
      </c>
      <c r="AW125" s="297">
        <f>COUNTIF(O125:Y125:AI125:AV125,"&gt;0")</f>
        <v>1</v>
      </c>
      <c r="AX125" s="296">
        <f t="shared" si="19"/>
        <v>0</v>
      </c>
      <c r="AY125" s="129">
        <f t="shared" si="20"/>
        <v>599</v>
      </c>
      <c r="AZ125" s="97"/>
      <c r="BA125" s="48"/>
      <c r="BB125" s="48"/>
      <c r="BC125" s="97"/>
      <c r="BD125" s="97"/>
      <c r="BE125" s="48"/>
      <c r="BF125" s="48"/>
      <c r="BG125" s="48"/>
      <c r="BH125" s="48"/>
      <c r="BI125" s="48"/>
      <c r="BJ125" s="48"/>
      <c r="BK125" s="98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30"/>
    </row>
    <row r="126" spans="1:80" s="9" customFormat="1" ht="15.75" customHeight="1" thickBot="1">
      <c r="A126" s="168">
        <v>19</v>
      </c>
      <c r="B126" s="197" t="s">
        <v>43</v>
      </c>
      <c r="C126" s="164" t="s">
        <v>44</v>
      </c>
      <c r="D126" s="164" t="s">
        <v>2</v>
      </c>
      <c r="E126" s="200" t="s">
        <v>130</v>
      </c>
      <c r="F126" s="33">
        <v>8.24</v>
      </c>
      <c r="G126" s="6">
        <v>11.21</v>
      </c>
      <c r="H126" s="31">
        <v>599</v>
      </c>
      <c r="I126" s="188">
        <v>26.47</v>
      </c>
      <c r="J126" s="360">
        <v>30.8</v>
      </c>
      <c r="K126" s="43">
        <v>527</v>
      </c>
      <c r="L126" s="223"/>
      <c r="M126" s="7"/>
      <c r="N126" s="43"/>
      <c r="O126" s="350">
        <f t="shared" si="18"/>
        <v>599</v>
      </c>
      <c r="P126" s="176"/>
      <c r="Q126" s="276"/>
      <c r="R126" s="139"/>
      <c r="S126" s="176"/>
      <c r="T126" s="276"/>
      <c r="U126" s="139"/>
      <c r="V126" s="176"/>
      <c r="W126" s="276"/>
      <c r="X126" s="456"/>
      <c r="Y126" s="574">
        <f t="shared" si="21"/>
        <v>0</v>
      </c>
      <c r="Z126" s="37"/>
      <c r="AA126" s="10"/>
      <c r="AB126" s="36"/>
      <c r="AC126" s="37"/>
      <c r="AD126" s="10"/>
      <c r="AE126" s="36"/>
      <c r="AF126" s="37"/>
      <c r="AG126" s="10"/>
      <c r="AH126" s="44"/>
      <c r="AI126" s="574">
        <f t="shared" si="22"/>
        <v>0</v>
      </c>
      <c r="AJ126" s="37"/>
      <c r="AK126" s="10"/>
      <c r="AL126" s="36"/>
      <c r="AM126" s="54"/>
      <c r="AN126" s="10"/>
      <c r="AO126" s="36"/>
      <c r="AP126" s="54"/>
      <c r="AQ126" s="10"/>
      <c r="AR126" s="36"/>
      <c r="AS126" s="37"/>
      <c r="AT126" s="10"/>
      <c r="AU126" s="44"/>
      <c r="AV126" s="587">
        <f t="shared" si="23"/>
        <v>0</v>
      </c>
      <c r="AW126" s="297">
        <f>COUNTIF(O126:Y126:AI126:AV126,"&gt;0")</f>
        <v>1</v>
      </c>
      <c r="AX126" s="296">
        <f t="shared" si="19"/>
        <v>0</v>
      </c>
      <c r="AY126" s="129">
        <f t="shared" si="20"/>
        <v>599</v>
      </c>
      <c r="AZ126" s="97"/>
      <c r="BA126" s="48"/>
      <c r="BB126" s="48"/>
      <c r="BC126" s="97"/>
      <c r="BD126" s="97"/>
      <c r="BE126" s="48"/>
      <c r="BF126" s="48"/>
      <c r="BG126" s="48"/>
      <c r="BH126" s="48"/>
      <c r="BI126" s="48"/>
      <c r="BJ126" s="48"/>
      <c r="BK126" s="98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30"/>
    </row>
    <row r="127" spans="1:80" s="9" customFormat="1" ht="15.75" customHeight="1" thickBot="1">
      <c r="A127" s="168">
        <v>20</v>
      </c>
      <c r="B127" s="130" t="s">
        <v>67</v>
      </c>
      <c r="C127" s="81" t="s">
        <v>68</v>
      </c>
      <c r="D127" s="17" t="s">
        <v>129</v>
      </c>
      <c r="E127" s="36" t="s">
        <v>111</v>
      </c>
      <c r="F127" s="223">
        <v>9.43</v>
      </c>
      <c r="G127" s="360">
        <v>11.05</v>
      </c>
      <c r="H127" s="43">
        <v>590</v>
      </c>
      <c r="I127" s="82">
        <v>26.68</v>
      </c>
      <c r="J127" s="360">
        <v>27.26</v>
      </c>
      <c r="K127" s="43">
        <v>463</v>
      </c>
      <c r="L127" s="223"/>
      <c r="M127" s="365"/>
      <c r="N127" s="31"/>
      <c r="O127" s="350">
        <f t="shared" si="18"/>
        <v>590</v>
      </c>
      <c r="P127" s="176"/>
      <c r="Q127" s="276"/>
      <c r="R127" s="139"/>
      <c r="S127" s="176"/>
      <c r="T127" s="276"/>
      <c r="U127" s="139"/>
      <c r="V127" s="176"/>
      <c r="W127" s="276"/>
      <c r="X127" s="456"/>
      <c r="Y127" s="574">
        <f t="shared" si="21"/>
        <v>0</v>
      </c>
      <c r="Z127" s="37"/>
      <c r="AA127" s="10"/>
      <c r="AB127" s="36"/>
      <c r="AC127" s="37"/>
      <c r="AD127" s="10"/>
      <c r="AE127" s="36"/>
      <c r="AF127" s="37"/>
      <c r="AG127" s="10"/>
      <c r="AH127" s="44"/>
      <c r="AI127" s="574">
        <f t="shared" si="22"/>
        <v>0</v>
      </c>
      <c r="AJ127" s="37"/>
      <c r="AK127" s="10"/>
      <c r="AL127" s="36"/>
      <c r="AM127" s="54"/>
      <c r="AN127" s="10"/>
      <c r="AO127" s="36"/>
      <c r="AP127" s="54"/>
      <c r="AQ127" s="10"/>
      <c r="AR127" s="36"/>
      <c r="AS127" s="37"/>
      <c r="AT127" s="10"/>
      <c r="AU127" s="44"/>
      <c r="AV127" s="587">
        <f t="shared" si="23"/>
        <v>0</v>
      </c>
      <c r="AW127" s="297">
        <f>COUNTIF(O127:Y127:AI127:AV127,"&gt;0")</f>
        <v>1</v>
      </c>
      <c r="AX127" s="296">
        <f t="shared" si="19"/>
        <v>0</v>
      </c>
      <c r="AY127" s="129">
        <f t="shared" si="20"/>
        <v>590</v>
      </c>
      <c r="AZ127" s="97"/>
      <c r="BA127" s="48"/>
      <c r="BB127" s="48"/>
      <c r="BC127" s="97"/>
      <c r="BD127" s="97"/>
      <c r="BE127" s="48"/>
      <c r="BF127" s="48"/>
      <c r="BG127" s="48"/>
      <c r="BH127" s="48"/>
      <c r="BI127" s="48"/>
      <c r="BJ127" s="48"/>
      <c r="BK127" s="98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30"/>
    </row>
    <row r="128" spans="1:80" s="9" customFormat="1" ht="15.75" customHeight="1" thickBot="1">
      <c r="A128" s="168">
        <v>21</v>
      </c>
      <c r="B128" s="504" t="s">
        <v>273</v>
      </c>
      <c r="C128" s="507" t="s">
        <v>68</v>
      </c>
      <c r="D128" s="507" t="s">
        <v>129</v>
      </c>
      <c r="E128" s="509" t="s">
        <v>111</v>
      </c>
      <c r="F128" s="223">
        <v>9.43</v>
      </c>
      <c r="G128" s="360">
        <v>11.05</v>
      </c>
      <c r="H128" s="43">
        <v>590</v>
      </c>
      <c r="I128" s="223"/>
      <c r="J128" s="360"/>
      <c r="K128" s="43"/>
      <c r="L128" s="82"/>
      <c r="M128" s="365"/>
      <c r="N128" s="31"/>
      <c r="O128" s="350">
        <f t="shared" si="18"/>
        <v>590</v>
      </c>
      <c r="P128" s="176"/>
      <c r="Q128" s="276"/>
      <c r="R128" s="139"/>
      <c r="S128" s="176"/>
      <c r="T128" s="276"/>
      <c r="U128" s="139"/>
      <c r="V128" s="176"/>
      <c r="W128" s="276"/>
      <c r="X128" s="456"/>
      <c r="Y128" s="574">
        <f t="shared" si="21"/>
        <v>0</v>
      </c>
      <c r="Z128" s="37"/>
      <c r="AA128" s="10"/>
      <c r="AB128" s="36"/>
      <c r="AC128" s="37"/>
      <c r="AD128" s="10"/>
      <c r="AE128" s="36"/>
      <c r="AF128" s="37"/>
      <c r="AG128" s="10"/>
      <c r="AH128" s="44"/>
      <c r="AI128" s="574">
        <f t="shared" si="22"/>
        <v>0</v>
      </c>
      <c r="AJ128" s="37"/>
      <c r="AK128" s="10"/>
      <c r="AL128" s="36"/>
      <c r="AM128" s="54"/>
      <c r="AN128" s="10"/>
      <c r="AO128" s="36"/>
      <c r="AP128" s="54"/>
      <c r="AQ128" s="10"/>
      <c r="AR128" s="36"/>
      <c r="AS128" s="37"/>
      <c r="AT128" s="10"/>
      <c r="AU128" s="44"/>
      <c r="AV128" s="587">
        <f t="shared" si="23"/>
        <v>0</v>
      </c>
      <c r="AW128" s="297">
        <f>COUNTIF(O128:Y128:AI128:AV128,"&gt;0")</f>
        <v>1</v>
      </c>
      <c r="AX128" s="296">
        <f t="shared" si="19"/>
        <v>0</v>
      </c>
      <c r="AY128" s="129">
        <f t="shared" si="20"/>
        <v>590</v>
      </c>
      <c r="AZ128" s="97"/>
      <c r="BA128" s="48"/>
      <c r="BB128" s="48"/>
      <c r="BC128" s="97"/>
      <c r="BD128" s="97"/>
      <c r="BE128" s="48"/>
      <c r="BF128" s="48"/>
      <c r="BG128" s="48"/>
      <c r="BH128" s="48"/>
      <c r="BI128" s="48"/>
      <c r="BJ128" s="48"/>
      <c r="BK128" s="98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30"/>
    </row>
    <row r="129" spans="1:80" s="9" customFormat="1" ht="15.75" customHeight="1" thickBot="1">
      <c r="A129" s="132">
        <v>22</v>
      </c>
      <c r="B129" s="454" t="s">
        <v>273</v>
      </c>
      <c r="C129" s="174" t="s">
        <v>29</v>
      </c>
      <c r="D129" s="174" t="s">
        <v>13</v>
      </c>
      <c r="E129" s="175" t="s">
        <v>111</v>
      </c>
      <c r="F129" s="223">
        <v>9.33</v>
      </c>
      <c r="G129" s="360">
        <v>10.93</v>
      </c>
      <c r="H129" s="43">
        <v>583</v>
      </c>
      <c r="I129" s="223">
        <v>28.69</v>
      </c>
      <c r="J129" s="360">
        <v>29.31</v>
      </c>
      <c r="K129" s="43">
        <v>500</v>
      </c>
      <c r="L129" s="82">
        <v>20.35</v>
      </c>
      <c r="M129" s="365">
        <v>24.98</v>
      </c>
      <c r="N129" s="31">
        <v>324</v>
      </c>
      <c r="O129" s="350">
        <f t="shared" si="18"/>
        <v>583</v>
      </c>
      <c r="P129" s="176"/>
      <c r="Q129" s="276"/>
      <c r="R129" s="125"/>
      <c r="S129" s="176"/>
      <c r="T129" s="276"/>
      <c r="U129" s="125"/>
      <c r="V129" s="176"/>
      <c r="W129" s="276"/>
      <c r="X129" s="456"/>
      <c r="Y129" s="574">
        <f t="shared" si="21"/>
        <v>0</v>
      </c>
      <c r="Z129" s="37"/>
      <c r="AA129" s="10"/>
      <c r="AB129" s="36"/>
      <c r="AC129" s="37"/>
      <c r="AD129" s="10"/>
      <c r="AE129" s="36"/>
      <c r="AF129" s="37"/>
      <c r="AG129" s="10"/>
      <c r="AH129" s="44"/>
      <c r="AI129" s="574">
        <f t="shared" si="22"/>
        <v>0</v>
      </c>
      <c r="AJ129" s="37"/>
      <c r="AK129" s="10"/>
      <c r="AL129" s="36"/>
      <c r="AM129" s="54"/>
      <c r="AN129" s="10"/>
      <c r="AO129" s="36"/>
      <c r="AP129" s="54"/>
      <c r="AQ129" s="10"/>
      <c r="AR129" s="36"/>
      <c r="AS129" s="37"/>
      <c r="AT129" s="10"/>
      <c r="AU129" s="44"/>
      <c r="AV129" s="587">
        <f t="shared" si="23"/>
        <v>0</v>
      </c>
      <c r="AW129" s="297">
        <f>COUNTIF(O129:Y129:AI129:AV129,"&gt;0")</f>
        <v>1</v>
      </c>
      <c r="AX129" s="296">
        <f t="shared" si="19"/>
        <v>0</v>
      </c>
      <c r="AY129" s="129">
        <f t="shared" si="20"/>
        <v>583</v>
      </c>
      <c r="AZ129" s="97"/>
      <c r="BA129" s="48"/>
      <c r="BB129" s="48"/>
      <c r="BC129" s="97"/>
      <c r="BD129" s="97"/>
      <c r="BE129" s="48"/>
      <c r="BF129" s="48"/>
      <c r="BG129" s="48"/>
      <c r="BH129" s="48"/>
      <c r="BI129" s="48"/>
      <c r="BJ129" s="48"/>
      <c r="BK129" s="98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30"/>
    </row>
    <row r="130" spans="1:80" s="9" customFormat="1" ht="15.75" customHeight="1" thickBot="1">
      <c r="A130" s="450">
        <v>23</v>
      </c>
      <c r="B130" s="197" t="s">
        <v>8</v>
      </c>
      <c r="C130" s="164" t="s">
        <v>9</v>
      </c>
      <c r="D130" s="164" t="s">
        <v>88</v>
      </c>
      <c r="E130" s="198" t="s">
        <v>112</v>
      </c>
      <c r="F130" s="33"/>
      <c r="G130" s="6"/>
      <c r="H130" s="31"/>
      <c r="I130" s="33"/>
      <c r="J130" s="360"/>
      <c r="K130" s="43"/>
      <c r="L130" s="82">
        <v>25.96</v>
      </c>
      <c r="M130" s="7">
        <v>43.61</v>
      </c>
      <c r="N130" s="36">
        <v>583</v>
      </c>
      <c r="O130" s="350">
        <f t="shared" si="18"/>
        <v>583</v>
      </c>
      <c r="P130" s="201"/>
      <c r="Q130" s="280"/>
      <c r="R130" s="199"/>
      <c r="S130" s="201"/>
      <c r="T130" s="280"/>
      <c r="U130" s="199"/>
      <c r="V130" s="201"/>
      <c r="W130" s="280"/>
      <c r="X130" s="583"/>
      <c r="Y130" s="574">
        <f t="shared" si="21"/>
        <v>0</v>
      </c>
      <c r="Z130" s="37"/>
      <c r="AA130" s="10"/>
      <c r="AB130" s="36"/>
      <c r="AC130" s="37"/>
      <c r="AD130" s="10"/>
      <c r="AE130" s="36"/>
      <c r="AF130" s="37"/>
      <c r="AG130" s="10"/>
      <c r="AH130" s="44"/>
      <c r="AI130" s="574">
        <f t="shared" si="22"/>
        <v>0</v>
      </c>
      <c r="AJ130" s="37"/>
      <c r="AK130" s="10"/>
      <c r="AL130" s="36"/>
      <c r="AM130" s="54"/>
      <c r="AN130" s="10"/>
      <c r="AO130" s="36"/>
      <c r="AP130" s="54"/>
      <c r="AQ130" s="10"/>
      <c r="AR130" s="36"/>
      <c r="AS130" s="37"/>
      <c r="AT130" s="10"/>
      <c r="AU130" s="44"/>
      <c r="AV130" s="587">
        <f t="shared" si="23"/>
        <v>0</v>
      </c>
      <c r="AW130" s="297">
        <f>COUNTIF(O130:Y130:AI130:AV130,"&gt;0")</f>
        <v>1</v>
      </c>
      <c r="AX130" s="296">
        <f t="shared" si="19"/>
        <v>0</v>
      </c>
      <c r="AY130" s="129">
        <f t="shared" si="20"/>
        <v>583</v>
      </c>
      <c r="AZ130" s="97"/>
      <c r="BA130" s="48"/>
      <c r="BB130" s="48"/>
      <c r="BC130" s="97"/>
      <c r="BD130" s="97"/>
      <c r="BE130" s="48"/>
      <c r="BF130" s="48"/>
      <c r="BG130" s="48"/>
      <c r="BH130" s="48"/>
      <c r="BI130" s="48"/>
      <c r="BJ130" s="48"/>
      <c r="BK130" s="98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30"/>
    </row>
    <row r="131" spans="1:80" s="9" customFormat="1" ht="15.75" customHeight="1" thickBot="1">
      <c r="A131" s="168">
        <v>24</v>
      </c>
      <c r="B131" s="217" t="s">
        <v>137</v>
      </c>
      <c r="C131" s="204" t="s">
        <v>133</v>
      </c>
      <c r="D131" s="49" t="s">
        <v>75</v>
      </c>
      <c r="E131" s="125" t="s">
        <v>132</v>
      </c>
      <c r="F131" s="223">
        <v>7.26</v>
      </c>
      <c r="G131" s="360">
        <v>10.92</v>
      </c>
      <c r="H131" s="43">
        <v>582</v>
      </c>
      <c r="I131" s="82">
        <v>13.98</v>
      </c>
      <c r="J131" s="360">
        <v>22.98</v>
      </c>
      <c r="K131" s="43">
        <v>386</v>
      </c>
      <c r="L131" s="223">
        <v>11.44</v>
      </c>
      <c r="M131" s="7">
        <v>23.96</v>
      </c>
      <c r="N131" s="43">
        <v>310</v>
      </c>
      <c r="O131" s="350">
        <f t="shared" si="18"/>
        <v>582</v>
      </c>
      <c r="P131" s="194"/>
      <c r="Q131" s="285"/>
      <c r="R131" s="153"/>
      <c r="S131" s="194"/>
      <c r="T131" s="285"/>
      <c r="U131" s="153"/>
      <c r="V131" s="194"/>
      <c r="W131" s="285"/>
      <c r="X131" s="584"/>
      <c r="Y131" s="574">
        <f t="shared" si="21"/>
        <v>0</v>
      </c>
      <c r="Z131" s="89"/>
      <c r="AA131" s="90"/>
      <c r="AB131" s="111"/>
      <c r="AC131" s="89"/>
      <c r="AD131" s="90"/>
      <c r="AE131" s="111"/>
      <c r="AF131" s="89"/>
      <c r="AG131" s="90"/>
      <c r="AH131" s="402"/>
      <c r="AI131" s="574">
        <f t="shared" si="22"/>
        <v>0</v>
      </c>
      <c r="AJ131" s="89"/>
      <c r="AK131" s="90"/>
      <c r="AL131" s="111"/>
      <c r="AM131" s="289"/>
      <c r="AN131" s="90"/>
      <c r="AO131" s="111"/>
      <c r="AP131" s="289"/>
      <c r="AQ131" s="90"/>
      <c r="AR131" s="111"/>
      <c r="AS131" s="89"/>
      <c r="AT131" s="90"/>
      <c r="AU131" s="402"/>
      <c r="AV131" s="587">
        <f t="shared" si="23"/>
        <v>0</v>
      </c>
      <c r="AW131" s="297">
        <f>COUNTIF(O131:Y131:AI131:AV131,"&gt;0")</f>
        <v>1</v>
      </c>
      <c r="AX131" s="296">
        <f t="shared" si="19"/>
        <v>0</v>
      </c>
      <c r="AY131" s="129">
        <f t="shared" si="20"/>
        <v>582</v>
      </c>
      <c r="AZ131" s="97"/>
      <c r="BA131" s="48"/>
      <c r="BB131" s="48"/>
      <c r="BC131" s="97"/>
      <c r="BD131" s="97"/>
      <c r="BE131" s="48"/>
      <c r="BF131" s="48"/>
      <c r="BG131" s="48"/>
      <c r="BH131" s="48"/>
      <c r="BI131" s="48"/>
      <c r="BJ131" s="48"/>
      <c r="BK131" s="98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30"/>
    </row>
    <row r="132" spans="1:80" s="9" customFormat="1" ht="15.75" customHeight="1" thickBot="1">
      <c r="A132" s="168">
        <v>25</v>
      </c>
      <c r="B132" s="454" t="s">
        <v>278</v>
      </c>
      <c r="C132" s="174" t="s">
        <v>6</v>
      </c>
      <c r="D132" s="174" t="s">
        <v>88</v>
      </c>
      <c r="E132" s="456" t="s">
        <v>117</v>
      </c>
      <c r="F132" s="223"/>
      <c r="G132" s="360"/>
      <c r="H132" s="43"/>
      <c r="I132" s="223">
        <v>31.99</v>
      </c>
      <c r="J132" s="360">
        <v>32.44</v>
      </c>
      <c r="K132" s="43">
        <v>557</v>
      </c>
      <c r="L132" s="82"/>
      <c r="M132" s="365"/>
      <c r="N132" s="31"/>
      <c r="O132" s="350">
        <f t="shared" si="18"/>
        <v>557</v>
      </c>
      <c r="P132" s="176"/>
      <c r="Q132" s="276"/>
      <c r="R132" s="139"/>
      <c r="S132" s="176"/>
      <c r="T132" s="276"/>
      <c r="U132" s="139"/>
      <c r="V132" s="176"/>
      <c r="W132" s="276"/>
      <c r="X132" s="456"/>
      <c r="Y132" s="574">
        <f t="shared" si="21"/>
        <v>0</v>
      </c>
      <c r="Z132" s="37"/>
      <c r="AA132" s="10"/>
      <c r="AB132" s="36"/>
      <c r="AC132" s="37"/>
      <c r="AD132" s="10"/>
      <c r="AE132" s="36"/>
      <c r="AF132" s="37"/>
      <c r="AG132" s="10"/>
      <c r="AH132" s="44"/>
      <c r="AI132" s="574">
        <f t="shared" si="22"/>
        <v>0</v>
      </c>
      <c r="AJ132" s="37"/>
      <c r="AK132" s="10"/>
      <c r="AL132" s="36"/>
      <c r="AM132" s="54"/>
      <c r="AN132" s="10"/>
      <c r="AO132" s="36"/>
      <c r="AP132" s="54"/>
      <c r="AQ132" s="10"/>
      <c r="AR132" s="36"/>
      <c r="AS132" s="37"/>
      <c r="AT132" s="10"/>
      <c r="AU132" s="44"/>
      <c r="AV132" s="587">
        <f t="shared" si="23"/>
        <v>0</v>
      </c>
      <c r="AW132" s="297">
        <f>COUNTIF(O132:Y132:AI132:AV132,"&gt;0")</f>
        <v>1</v>
      </c>
      <c r="AX132" s="296">
        <f t="shared" si="19"/>
        <v>0</v>
      </c>
      <c r="AY132" s="129">
        <f t="shared" si="20"/>
        <v>557</v>
      </c>
      <c r="AZ132" s="97"/>
      <c r="BA132" s="48"/>
      <c r="BB132" s="48"/>
      <c r="BC132" s="97"/>
      <c r="BD132" s="97"/>
      <c r="BE132" s="48"/>
      <c r="BF132" s="48"/>
      <c r="BG132" s="48"/>
      <c r="BH132" s="48"/>
      <c r="BI132" s="48"/>
      <c r="BJ132" s="48"/>
      <c r="BK132" s="98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30"/>
    </row>
    <row r="133" spans="1:80" s="9" customFormat="1" ht="15.75" customHeight="1" thickBot="1">
      <c r="A133" s="168">
        <v>26</v>
      </c>
      <c r="B133" s="454" t="s">
        <v>285</v>
      </c>
      <c r="C133" s="174" t="s">
        <v>5</v>
      </c>
      <c r="D133" s="174" t="s">
        <v>12</v>
      </c>
      <c r="E133" s="456" t="s">
        <v>111</v>
      </c>
      <c r="F133" s="223"/>
      <c r="G133" s="360"/>
      <c r="H133" s="43"/>
      <c r="I133" s="223"/>
      <c r="J133" s="360"/>
      <c r="K133" s="43"/>
      <c r="L133" s="82">
        <v>33.9</v>
      </c>
      <c r="M133" s="365">
        <v>41.62</v>
      </c>
      <c r="N133" s="31">
        <v>555</v>
      </c>
      <c r="O133" s="350">
        <f t="shared" si="18"/>
        <v>555</v>
      </c>
      <c r="P133" s="201"/>
      <c r="Q133" s="280"/>
      <c r="R133" s="199"/>
      <c r="S133" s="201"/>
      <c r="T133" s="280"/>
      <c r="U133" s="199"/>
      <c r="V133" s="201"/>
      <c r="W133" s="280"/>
      <c r="X133" s="583"/>
      <c r="Y133" s="574">
        <f t="shared" si="21"/>
        <v>0</v>
      </c>
      <c r="Z133" s="37"/>
      <c r="AA133" s="10"/>
      <c r="AB133" s="36"/>
      <c r="AC133" s="37"/>
      <c r="AD133" s="10"/>
      <c r="AE133" s="36"/>
      <c r="AF133" s="37"/>
      <c r="AG133" s="10"/>
      <c r="AH133" s="44"/>
      <c r="AI133" s="574">
        <f t="shared" si="22"/>
        <v>0</v>
      </c>
      <c r="AJ133" s="37"/>
      <c r="AK133" s="10"/>
      <c r="AL133" s="36"/>
      <c r="AM133" s="54"/>
      <c r="AN133" s="10"/>
      <c r="AO133" s="36"/>
      <c r="AP133" s="54"/>
      <c r="AQ133" s="10"/>
      <c r="AR133" s="36"/>
      <c r="AS133" s="37"/>
      <c r="AT133" s="10"/>
      <c r="AU133" s="44"/>
      <c r="AV133" s="587">
        <f t="shared" si="23"/>
        <v>0</v>
      </c>
      <c r="AW133" s="297">
        <f>COUNTIF(O133:Y133:AI133:AV133,"&gt;0")</f>
        <v>1</v>
      </c>
      <c r="AX133" s="296">
        <f t="shared" si="19"/>
        <v>0</v>
      </c>
      <c r="AY133" s="129">
        <f t="shared" si="20"/>
        <v>555</v>
      </c>
      <c r="AZ133" s="97"/>
      <c r="BA133" s="48"/>
      <c r="BB133" s="48"/>
      <c r="BC133" s="97"/>
      <c r="BD133" s="97"/>
      <c r="BE133" s="48"/>
      <c r="BF133" s="48"/>
      <c r="BG133" s="48"/>
      <c r="BH133" s="48"/>
      <c r="BI133" s="48"/>
      <c r="BJ133" s="48"/>
      <c r="BK133" s="98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30"/>
    </row>
    <row r="134" spans="1:80" s="9" customFormat="1" ht="15.75" customHeight="1" thickBot="1">
      <c r="A134" s="455">
        <v>27</v>
      </c>
      <c r="B134" s="454" t="s">
        <v>144</v>
      </c>
      <c r="C134" s="174" t="s">
        <v>145</v>
      </c>
      <c r="D134" s="174" t="s">
        <v>20</v>
      </c>
      <c r="E134" s="456" t="s">
        <v>111</v>
      </c>
      <c r="F134" s="223"/>
      <c r="G134" s="360"/>
      <c r="H134" s="43"/>
      <c r="I134" s="223">
        <v>30.48</v>
      </c>
      <c r="J134" s="360">
        <v>31.14</v>
      </c>
      <c r="K134" s="43">
        <v>533</v>
      </c>
      <c r="L134" s="82">
        <v>31.69</v>
      </c>
      <c r="M134" s="365">
        <v>38.9</v>
      </c>
      <c r="N134" s="31">
        <v>517</v>
      </c>
      <c r="O134" s="350">
        <f t="shared" si="18"/>
        <v>533</v>
      </c>
      <c r="P134" s="126"/>
      <c r="Q134" s="287"/>
      <c r="R134" s="125"/>
      <c r="S134" s="126"/>
      <c r="T134" s="287"/>
      <c r="U134" s="125"/>
      <c r="V134" s="126"/>
      <c r="W134" s="287"/>
      <c r="X134" s="234"/>
      <c r="Y134" s="574">
        <f t="shared" si="21"/>
        <v>0</v>
      </c>
      <c r="Z134" s="37"/>
      <c r="AA134" s="10"/>
      <c r="AB134" s="36"/>
      <c r="AC134" s="37"/>
      <c r="AD134" s="10"/>
      <c r="AE134" s="36"/>
      <c r="AF134" s="37"/>
      <c r="AG134" s="10"/>
      <c r="AH134" s="44"/>
      <c r="AI134" s="574">
        <f t="shared" si="22"/>
        <v>0</v>
      </c>
      <c r="AJ134" s="37"/>
      <c r="AK134" s="10"/>
      <c r="AL134" s="36"/>
      <c r="AM134" s="54"/>
      <c r="AN134" s="10"/>
      <c r="AO134" s="36"/>
      <c r="AP134" s="54"/>
      <c r="AQ134" s="10"/>
      <c r="AR134" s="36"/>
      <c r="AS134" s="37"/>
      <c r="AT134" s="10"/>
      <c r="AU134" s="44"/>
      <c r="AV134" s="587">
        <f t="shared" si="23"/>
        <v>0</v>
      </c>
      <c r="AW134" s="297">
        <f>COUNTIF(O134:Y134:AI134:AV134,"&gt;0")</f>
        <v>1</v>
      </c>
      <c r="AX134" s="296">
        <f t="shared" si="19"/>
        <v>0</v>
      </c>
      <c r="AY134" s="129">
        <f t="shared" si="20"/>
        <v>533</v>
      </c>
      <c r="AZ134" s="97"/>
      <c r="BA134" s="48"/>
      <c r="BB134" s="48"/>
      <c r="BC134" s="97"/>
      <c r="BD134" s="97"/>
      <c r="BE134" s="48"/>
      <c r="BF134" s="48"/>
      <c r="BG134" s="48"/>
      <c r="BH134" s="48"/>
      <c r="BI134" s="48"/>
      <c r="BJ134" s="48"/>
      <c r="BK134" s="98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30"/>
    </row>
    <row r="135" spans="1:80" s="9" customFormat="1" ht="15.75" customHeight="1" thickBot="1">
      <c r="A135" s="455">
        <v>28</v>
      </c>
      <c r="B135" s="454" t="s">
        <v>280</v>
      </c>
      <c r="C135" s="174" t="s">
        <v>261</v>
      </c>
      <c r="D135" s="174" t="s">
        <v>88</v>
      </c>
      <c r="E135" s="456" t="s">
        <v>114</v>
      </c>
      <c r="F135" s="223"/>
      <c r="G135" s="360"/>
      <c r="H135" s="43"/>
      <c r="I135" s="223">
        <v>25</v>
      </c>
      <c r="J135" s="360">
        <v>30.12</v>
      </c>
      <c r="K135" s="43">
        <v>515</v>
      </c>
      <c r="L135" s="82"/>
      <c r="M135" s="365"/>
      <c r="N135" s="31"/>
      <c r="O135" s="350">
        <f t="shared" si="18"/>
        <v>515</v>
      </c>
      <c r="P135" s="176"/>
      <c r="Q135" s="276"/>
      <c r="R135" s="139"/>
      <c r="S135" s="176"/>
      <c r="T135" s="276"/>
      <c r="U135" s="139"/>
      <c r="V135" s="176"/>
      <c r="W135" s="276"/>
      <c r="X135" s="456"/>
      <c r="Y135" s="574">
        <f t="shared" si="21"/>
        <v>0</v>
      </c>
      <c r="Z135" s="37"/>
      <c r="AA135" s="10"/>
      <c r="AB135" s="36"/>
      <c r="AC135" s="37"/>
      <c r="AD135" s="10"/>
      <c r="AE135" s="36"/>
      <c r="AF135" s="37"/>
      <c r="AG135" s="10"/>
      <c r="AH135" s="44"/>
      <c r="AI135" s="574">
        <f t="shared" si="22"/>
        <v>0</v>
      </c>
      <c r="AJ135" s="37"/>
      <c r="AK135" s="10"/>
      <c r="AL135" s="36"/>
      <c r="AM135" s="54"/>
      <c r="AN135" s="10"/>
      <c r="AO135" s="36"/>
      <c r="AP135" s="54"/>
      <c r="AQ135" s="10"/>
      <c r="AR135" s="36"/>
      <c r="AS135" s="37"/>
      <c r="AT135" s="10"/>
      <c r="AU135" s="44"/>
      <c r="AV135" s="587">
        <f t="shared" si="23"/>
        <v>0</v>
      </c>
      <c r="AW135" s="297">
        <f>COUNTIF(O135:Y135:AI135:AV135,"&gt;0")</f>
        <v>1</v>
      </c>
      <c r="AX135" s="296">
        <f t="shared" si="19"/>
        <v>0</v>
      </c>
      <c r="AY135" s="129">
        <f t="shared" si="20"/>
        <v>515</v>
      </c>
      <c r="AZ135" s="97"/>
      <c r="BA135" s="48"/>
      <c r="BB135" s="48"/>
      <c r="BC135" s="97"/>
      <c r="BD135" s="97"/>
      <c r="BE135" s="48"/>
      <c r="BF135" s="48"/>
      <c r="BG135" s="48"/>
      <c r="BH135" s="48"/>
      <c r="BI135" s="48"/>
      <c r="BJ135" s="48"/>
      <c r="BK135" s="98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30"/>
    </row>
    <row r="136" spans="1:80" s="9" customFormat="1" ht="15.75" customHeight="1" thickBot="1">
      <c r="A136" s="455">
        <v>29</v>
      </c>
      <c r="B136" s="217" t="s">
        <v>27</v>
      </c>
      <c r="C136" s="218" t="s">
        <v>28</v>
      </c>
      <c r="D136" s="49" t="s">
        <v>95</v>
      </c>
      <c r="E136" s="456" t="s">
        <v>277</v>
      </c>
      <c r="F136" s="223">
        <v>4.98</v>
      </c>
      <c r="G136" s="360">
        <v>9.72</v>
      </c>
      <c r="H136" s="36">
        <v>512</v>
      </c>
      <c r="I136" s="246"/>
      <c r="K136" s="260"/>
      <c r="L136" s="246"/>
      <c r="N136" s="43"/>
      <c r="O136" s="350">
        <f t="shared" si="18"/>
        <v>512</v>
      </c>
      <c r="P136" s="176"/>
      <c r="Q136" s="276"/>
      <c r="R136" s="139"/>
      <c r="S136" s="176"/>
      <c r="T136" s="276"/>
      <c r="U136" s="139"/>
      <c r="V136" s="176"/>
      <c r="W136" s="276"/>
      <c r="X136" s="456"/>
      <c r="Y136" s="574">
        <f t="shared" si="21"/>
        <v>0</v>
      </c>
      <c r="Z136" s="37"/>
      <c r="AA136" s="10"/>
      <c r="AB136" s="36"/>
      <c r="AC136" s="37"/>
      <c r="AD136" s="10"/>
      <c r="AE136" s="36"/>
      <c r="AF136" s="37"/>
      <c r="AG136" s="10"/>
      <c r="AH136" s="44"/>
      <c r="AI136" s="574">
        <f t="shared" si="22"/>
        <v>0</v>
      </c>
      <c r="AJ136" s="37"/>
      <c r="AK136" s="10"/>
      <c r="AL136" s="36"/>
      <c r="AM136" s="54"/>
      <c r="AN136" s="10"/>
      <c r="AO136" s="36"/>
      <c r="AP136" s="54"/>
      <c r="AQ136" s="10"/>
      <c r="AR136" s="36"/>
      <c r="AS136" s="37"/>
      <c r="AT136" s="10"/>
      <c r="AU136" s="44"/>
      <c r="AV136" s="587">
        <f t="shared" si="23"/>
        <v>0</v>
      </c>
      <c r="AW136" s="297">
        <f>COUNTIF(O136:Y136:AI136:AV136,"&gt;0")</f>
        <v>1</v>
      </c>
      <c r="AX136" s="296">
        <f t="shared" si="19"/>
        <v>0</v>
      </c>
      <c r="AY136" s="129">
        <f t="shared" si="20"/>
        <v>512</v>
      </c>
      <c r="AZ136" s="97"/>
      <c r="BA136" s="48"/>
      <c r="BB136" s="48"/>
      <c r="BC136" s="97"/>
      <c r="BD136" s="97"/>
      <c r="BE136" s="48"/>
      <c r="BF136" s="48"/>
      <c r="BG136" s="48"/>
      <c r="BH136" s="48"/>
      <c r="BI136" s="48"/>
      <c r="BJ136" s="48"/>
      <c r="BK136" s="98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30"/>
    </row>
    <row r="137" spans="1:80" s="9" customFormat="1" ht="15.75" customHeight="1" thickBot="1">
      <c r="A137" s="455">
        <v>30</v>
      </c>
      <c r="B137" s="454" t="s">
        <v>276</v>
      </c>
      <c r="C137" s="174" t="s">
        <v>133</v>
      </c>
      <c r="D137" s="174" t="s">
        <v>77</v>
      </c>
      <c r="E137" s="456" t="s">
        <v>130</v>
      </c>
      <c r="F137" s="223">
        <v>6.96</v>
      </c>
      <c r="G137" s="360">
        <v>9.47</v>
      </c>
      <c r="H137" s="43">
        <v>497</v>
      </c>
      <c r="I137" s="223">
        <v>17.73</v>
      </c>
      <c r="J137" s="360">
        <v>20.63</v>
      </c>
      <c r="K137" s="43">
        <v>343</v>
      </c>
      <c r="L137" s="82">
        <v>15.73</v>
      </c>
      <c r="M137" s="7">
        <v>24.57</v>
      </c>
      <c r="N137" s="43">
        <v>318</v>
      </c>
      <c r="O137" s="350">
        <f t="shared" si="18"/>
        <v>497</v>
      </c>
      <c r="P137" s="201"/>
      <c r="Q137" s="280"/>
      <c r="R137" s="199"/>
      <c r="S137" s="201"/>
      <c r="T137" s="280"/>
      <c r="U137" s="199"/>
      <c r="V137" s="201"/>
      <c r="W137" s="280"/>
      <c r="X137" s="583"/>
      <c r="Y137" s="574">
        <f t="shared" si="21"/>
        <v>0</v>
      </c>
      <c r="Z137" s="37"/>
      <c r="AA137" s="10"/>
      <c r="AB137" s="36"/>
      <c r="AC137" s="37"/>
      <c r="AD137" s="10"/>
      <c r="AE137" s="36"/>
      <c r="AF137" s="37"/>
      <c r="AG137" s="10"/>
      <c r="AH137" s="44"/>
      <c r="AI137" s="574">
        <f t="shared" si="22"/>
        <v>0</v>
      </c>
      <c r="AJ137" s="37"/>
      <c r="AK137" s="10"/>
      <c r="AL137" s="36"/>
      <c r="AM137" s="54"/>
      <c r="AN137" s="10"/>
      <c r="AO137" s="36"/>
      <c r="AP137" s="54"/>
      <c r="AQ137" s="10"/>
      <c r="AR137" s="36"/>
      <c r="AS137" s="37"/>
      <c r="AT137" s="10"/>
      <c r="AU137" s="44"/>
      <c r="AV137" s="587">
        <f t="shared" si="23"/>
        <v>0</v>
      </c>
      <c r="AW137" s="297">
        <f>COUNTIF(O137:Y137:AI137:AV137,"&gt;0")</f>
        <v>1</v>
      </c>
      <c r="AX137" s="296">
        <f t="shared" si="19"/>
        <v>0</v>
      </c>
      <c r="AY137" s="129">
        <f t="shared" si="20"/>
        <v>497</v>
      </c>
      <c r="AZ137" s="97"/>
      <c r="BA137" s="48"/>
      <c r="BB137" s="48"/>
      <c r="BC137" s="97"/>
      <c r="BD137" s="97"/>
      <c r="BE137" s="48"/>
      <c r="BF137" s="48"/>
      <c r="BG137" s="48"/>
      <c r="BH137" s="48"/>
      <c r="BI137" s="48"/>
      <c r="BJ137" s="48"/>
      <c r="BK137" s="98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30"/>
    </row>
    <row r="138" spans="1:80" s="9" customFormat="1" ht="15.75" customHeight="1" thickBot="1">
      <c r="A138" s="455">
        <v>31</v>
      </c>
      <c r="B138" s="197" t="s">
        <v>143</v>
      </c>
      <c r="C138" s="164" t="s">
        <v>142</v>
      </c>
      <c r="D138" s="164" t="s">
        <v>2</v>
      </c>
      <c r="E138" s="459" t="s">
        <v>111</v>
      </c>
      <c r="F138" s="33"/>
      <c r="G138" s="6"/>
      <c r="H138" s="31"/>
      <c r="I138" s="33">
        <v>27.12</v>
      </c>
      <c r="J138" s="360">
        <v>27.71</v>
      </c>
      <c r="K138" s="43">
        <v>471</v>
      </c>
      <c r="L138" s="82">
        <v>23.71</v>
      </c>
      <c r="M138" s="7">
        <v>29.11</v>
      </c>
      <c r="N138" s="43">
        <v>381</v>
      </c>
      <c r="O138" s="350">
        <f t="shared" si="18"/>
        <v>471</v>
      </c>
      <c r="P138" s="525"/>
      <c r="Q138" s="526"/>
      <c r="R138" s="527"/>
      <c r="S138" s="525"/>
      <c r="T138" s="526"/>
      <c r="U138" s="527"/>
      <c r="V138" s="525"/>
      <c r="W138" s="526"/>
      <c r="X138" s="585"/>
      <c r="Y138" s="574">
        <f t="shared" si="21"/>
        <v>0</v>
      </c>
      <c r="Z138" s="37"/>
      <c r="AA138" s="10"/>
      <c r="AB138" s="36"/>
      <c r="AC138" s="37"/>
      <c r="AD138" s="10"/>
      <c r="AE138" s="36"/>
      <c r="AF138" s="37"/>
      <c r="AG138" s="10"/>
      <c r="AH138" s="44"/>
      <c r="AI138" s="574">
        <f t="shared" si="22"/>
        <v>0</v>
      </c>
      <c r="AJ138" s="37"/>
      <c r="AK138" s="10"/>
      <c r="AL138" s="36"/>
      <c r="AM138" s="54"/>
      <c r="AN138" s="10"/>
      <c r="AO138" s="36"/>
      <c r="AP138" s="54"/>
      <c r="AQ138" s="10"/>
      <c r="AR138" s="36"/>
      <c r="AS138" s="37"/>
      <c r="AT138" s="10"/>
      <c r="AU138" s="44"/>
      <c r="AV138" s="587">
        <f t="shared" si="23"/>
        <v>0</v>
      </c>
      <c r="AW138" s="297">
        <f>COUNTIF(O138:Y138:AI138:AV138,"&gt;0")</f>
        <v>1</v>
      </c>
      <c r="AX138" s="296">
        <f t="shared" si="19"/>
        <v>0</v>
      </c>
      <c r="AY138" s="129">
        <f t="shared" si="20"/>
        <v>471</v>
      </c>
      <c r="AZ138" s="97"/>
      <c r="BA138" s="48"/>
      <c r="BB138" s="48"/>
      <c r="BC138" s="97"/>
      <c r="BD138" s="97"/>
      <c r="BE138" s="48"/>
      <c r="BF138" s="48"/>
      <c r="BG138" s="48"/>
      <c r="BH138" s="48"/>
      <c r="BI138" s="48"/>
      <c r="BJ138" s="48"/>
      <c r="BK138" s="98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30"/>
    </row>
    <row r="139" spans="1:80" s="9" customFormat="1" ht="15.75" customHeight="1" thickBot="1">
      <c r="A139" s="457">
        <v>32</v>
      </c>
      <c r="B139" s="454" t="s">
        <v>267</v>
      </c>
      <c r="C139" s="174" t="s">
        <v>38</v>
      </c>
      <c r="D139" s="174" t="s">
        <v>268</v>
      </c>
      <c r="E139" s="456" t="s">
        <v>112</v>
      </c>
      <c r="F139" s="223"/>
      <c r="G139" s="360"/>
      <c r="H139" s="43"/>
      <c r="I139" s="223">
        <v>21.47</v>
      </c>
      <c r="J139" s="6">
        <v>27.44</v>
      </c>
      <c r="K139" s="31">
        <v>466</v>
      </c>
      <c r="L139" s="188">
        <v>15.66</v>
      </c>
      <c r="M139" s="7">
        <v>26.31</v>
      </c>
      <c r="N139" s="43">
        <v>342</v>
      </c>
      <c r="O139" s="350">
        <f t="shared" si="18"/>
        <v>466</v>
      </c>
      <c r="P139" s="207"/>
      <c r="Q139" s="440"/>
      <c r="R139" s="208"/>
      <c r="S139" s="207"/>
      <c r="T139" s="440"/>
      <c r="U139" s="208"/>
      <c r="V139" s="207"/>
      <c r="W139" s="440"/>
      <c r="X139" s="474"/>
      <c r="Y139" s="574">
        <f t="shared" si="21"/>
        <v>0</v>
      </c>
      <c r="Z139" s="85"/>
      <c r="AA139" s="86"/>
      <c r="AB139" s="113"/>
      <c r="AC139" s="85"/>
      <c r="AD139" s="86"/>
      <c r="AE139" s="113"/>
      <c r="AF139" s="85"/>
      <c r="AG139" s="86"/>
      <c r="AH139" s="306"/>
      <c r="AI139" s="574">
        <f t="shared" si="22"/>
        <v>0</v>
      </c>
      <c r="AJ139" s="87"/>
      <c r="AK139" s="88"/>
      <c r="AL139" s="115"/>
      <c r="AM139" s="300"/>
      <c r="AN139" s="88"/>
      <c r="AO139" s="115"/>
      <c r="AP139" s="300"/>
      <c r="AQ139" s="88"/>
      <c r="AR139" s="115"/>
      <c r="AS139" s="87"/>
      <c r="AT139" s="88"/>
      <c r="AU139" s="308"/>
      <c r="AV139" s="587">
        <f t="shared" si="23"/>
        <v>0</v>
      </c>
      <c r="AW139" s="297">
        <f>COUNTIF(O139:Y139:AI139:AV139,"&gt;0")</f>
        <v>1</v>
      </c>
      <c r="AX139" s="296">
        <f t="shared" si="19"/>
        <v>0</v>
      </c>
      <c r="AY139" s="129">
        <f t="shared" si="20"/>
        <v>466</v>
      </c>
      <c r="AZ139" s="97"/>
      <c r="BA139" s="48"/>
      <c r="BB139" s="48"/>
      <c r="BC139" s="97"/>
      <c r="BD139" s="97"/>
      <c r="BE139" s="48"/>
      <c r="BF139" s="48"/>
      <c r="BG139" s="48"/>
      <c r="BH139" s="48"/>
      <c r="BI139" s="48"/>
      <c r="BJ139" s="48"/>
      <c r="BK139" s="98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30"/>
    </row>
    <row r="140" spans="1:80" s="9" customFormat="1" ht="15.75" customHeight="1" thickBot="1">
      <c r="A140" s="457">
        <v>33</v>
      </c>
      <c r="B140" s="454" t="s">
        <v>137</v>
      </c>
      <c r="C140" s="174" t="s">
        <v>5</v>
      </c>
      <c r="D140" s="174" t="s">
        <v>75</v>
      </c>
      <c r="E140" s="456" t="s">
        <v>113</v>
      </c>
      <c r="F140" s="223"/>
      <c r="G140" s="360"/>
      <c r="H140" s="43"/>
      <c r="I140" s="223">
        <v>24.56</v>
      </c>
      <c r="J140" s="7">
        <v>27.26</v>
      </c>
      <c r="K140" s="36">
        <v>463</v>
      </c>
      <c r="L140" s="178"/>
      <c r="M140" s="7"/>
      <c r="N140" s="43"/>
      <c r="O140" s="350">
        <f t="shared" si="18"/>
        <v>463</v>
      </c>
      <c r="P140" s="176"/>
      <c r="Q140" s="276"/>
      <c r="R140" s="139"/>
      <c r="S140" s="176"/>
      <c r="T140" s="276"/>
      <c r="U140" s="139"/>
      <c r="V140" s="176"/>
      <c r="W140" s="276"/>
      <c r="X140" s="456"/>
      <c r="Y140" s="574">
        <f t="shared" si="21"/>
        <v>0</v>
      </c>
      <c r="Z140" s="37"/>
      <c r="AA140" s="10"/>
      <c r="AB140" s="36"/>
      <c r="AC140" s="37"/>
      <c r="AD140" s="10"/>
      <c r="AE140" s="36"/>
      <c r="AF140" s="37"/>
      <c r="AG140" s="10"/>
      <c r="AH140" s="44"/>
      <c r="AI140" s="574">
        <f t="shared" si="22"/>
        <v>0</v>
      </c>
      <c r="AJ140" s="37"/>
      <c r="AK140" s="10"/>
      <c r="AL140" s="36"/>
      <c r="AM140" s="54"/>
      <c r="AN140" s="10"/>
      <c r="AO140" s="36"/>
      <c r="AP140" s="54"/>
      <c r="AQ140" s="10"/>
      <c r="AR140" s="36"/>
      <c r="AS140" s="37"/>
      <c r="AT140" s="10"/>
      <c r="AU140" s="44"/>
      <c r="AV140" s="587">
        <f t="shared" si="23"/>
        <v>0</v>
      </c>
      <c r="AW140" s="297">
        <f>COUNTIF(O140:Y140:AI140:AV140,"&gt;0")</f>
        <v>1</v>
      </c>
      <c r="AX140" s="296">
        <f t="shared" si="19"/>
        <v>0</v>
      </c>
      <c r="AY140" s="129">
        <f t="shared" si="20"/>
        <v>463</v>
      </c>
      <c r="AZ140" s="97"/>
      <c r="BA140" s="48"/>
      <c r="BB140" s="48"/>
      <c r="BC140" s="97"/>
      <c r="BD140" s="97"/>
      <c r="BE140" s="48"/>
      <c r="BF140" s="48"/>
      <c r="BG140" s="48"/>
      <c r="BH140" s="48"/>
      <c r="BI140" s="48"/>
      <c r="BJ140" s="48"/>
      <c r="BK140" s="98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30"/>
    </row>
    <row r="141" spans="1:80" s="9" customFormat="1" ht="15.75" customHeight="1" thickBot="1">
      <c r="A141" s="457">
        <v>34</v>
      </c>
      <c r="B141" s="197" t="s">
        <v>139</v>
      </c>
      <c r="C141" s="164" t="s">
        <v>126</v>
      </c>
      <c r="D141" s="164" t="s">
        <v>88</v>
      </c>
      <c r="E141" s="459" t="s">
        <v>114</v>
      </c>
      <c r="F141" s="33"/>
      <c r="G141" s="6"/>
      <c r="H141" s="31"/>
      <c r="I141" s="33"/>
      <c r="J141" s="360"/>
      <c r="K141" s="43"/>
      <c r="L141" s="223">
        <v>29.16</v>
      </c>
      <c r="M141" s="10">
        <v>34.11</v>
      </c>
      <c r="N141" s="10">
        <v>450</v>
      </c>
      <c r="O141" s="350">
        <f t="shared" si="18"/>
        <v>450</v>
      </c>
      <c r="P141" s="201"/>
      <c r="Q141" s="280"/>
      <c r="R141" s="199"/>
      <c r="S141" s="201"/>
      <c r="T141" s="280"/>
      <c r="U141" s="199"/>
      <c r="V141" s="201"/>
      <c r="W141" s="280"/>
      <c r="X141" s="583"/>
      <c r="Y141" s="574">
        <f t="shared" si="21"/>
        <v>0</v>
      </c>
      <c r="Z141" s="37"/>
      <c r="AA141" s="10"/>
      <c r="AB141" s="36"/>
      <c r="AC141" s="37"/>
      <c r="AD141" s="10"/>
      <c r="AE141" s="36"/>
      <c r="AF141" s="37"/>
      <c r="AG141" s="10"/>
      <c r="AH141" s="44"/>
      <c r="AI141" s="574">
        <f t="shared" si="22"/>
        <v>0</v>
      </c>
      <c r="AJ141" s="37"/>
      <c r="AK141" s="10"/>
      <c r="AL141" s="36"/>
      <c r="AM141" s="54"/>
      <c r="AN141" s="10"/>
      <c r="AO141" s="36"/>
      <c r="AP141" s="54"/>
      <c r="AQ141" s="10"/>
      <c r="AR141" s="36"/>
      <c r="AS141" s="37"/>
      <c r="AT141" s="10"/>
      <c r="AU141" s="44"/>
      <c r="AV141" s="587">
        <f t="shared" si="23"/>
        <v>0</v>
      </c>
      <c r="AW141" s="297">
        <f>COUNTIF(O141:Y141:AI141:AV141,"&gt;0")</f>
        <v>1</v>
      </c>
      <c r="AX141" s="296">
        <f t="shared" si="19"/>
        <v>0</v>
      </c>
      <c r="AY141" s="129">
        <f t="shared" si="20"/>
        <v>450</v>
      </c>
      <c r="AZ141" s="97"/>
      <c r="BA141" s="48"/>
      <c r="BB141" s="48"/>
      <c r="BC141" s="97"/>
      <c r="BD141" s="97"/>
      <c r="BE141" s="48"/>
      <c r="BF141" s="48"/>
      <c r="BG141" s="48"/>
      <c r="BH141" s="48"/>
      <c r="BI141" s="48"/>
      <c r="BJ141" s="48"/>
      <c r="BK141" s="98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30"/>
    </row>
    <row r="142" spans="1:80" s="9" customFormat="1" ht="15.75" customHeight="1" thickBot="1">
      <c r="A142" s="457">
        <v>35</v>
      </c>
      <c r="B142" s="454" t="s">
        <v>236</v>
      </c>
      <c r="C142" s="174" t="s">
        <v>237</v>
      </c>
      <c r="D142" s="174" t="s">
        <v>238</v>
      </c>
      <c r="E142" s="456" t="s">
        <v>116</v>
      </c>
      <c r="F142" s="223">
        <v>6.25</v>
      </c>
      <c r="G142" s="360">
        <v>6.96</v>
      </c>
      <c r="H142" s="43">
        <v>350</v>
      </c>
      <c r="I142" s="223">
        <v>22.21</v>
      </c>
      <c r="J142" s="360">
        <v>24.46</v>
      </c>
      <c r="K142" s="43">
        <v>412</v>
      </c>
      <c r="L142" s="82"/>
      <c r="M142" s="7"/>
      <c r="N142" s="7"/>
      <c r="O142" s="350">
        <f t="shared" si="18"/>
        <v>412</v>
      </c>
      <c r="P142" s="176"/>
      <c r="Q142" s="276"/>
      <c r="R142" s="139"/>
      <c r="S142" s="176"/>
      <c r="T142" s="276"/>
      <c r="U142" s="139"/>
      <c r="V142" s="176"/>
      <c r="W142" s="276"/>
      <c r="X142" s="456"/>
      <c r="Y142" s="574">
        <f t="shared" si="21"/>
        <v>0</v>
      </c>
      <c r="Z142" s="37"/>
      <c r="AA142" s="10"/>
      <c r="AB142" s="36"/>
      <c r="AC142" s="37"/>
      <c r="AD142" s="10"/>
      <c r="AE142" s="36"/>
      <c r="AF142" s="37"/>
      <c r="AG142" s="10"/>
      <c r="AH142" s="44"/>
      <c r="AI142" s="574">
        <f t="shared" si="22"/>
        <v>0</v>
      </c>
      <c r="AJ142" s="37"/>
      <c r="AK142" s="10"/>
      <c r="AL142" s="36"/>
      <c r="AM142" s="54"/>
      <c r="AN142" s="10"/>
      <c r="AO142" s="36"/>
      <c r="AP142" s="54"/>
      <c r="AQ142" s="10"/>
      <c r="AR142" s="36"/>
      <c r="AS142" s="37"/>
      <c r="AT142" s="10"/>
      <c r="AU142" s="44"/>
      <c r="AV142" s="587">
        <f t="shared" si="23"/>
        <v>0</v>
      </c>
      <c r="AW142" s="297">
        <f>COUNTIF(O142:Y142:AI142:AV142,"&gt;0")</f>
        <v>1</v>
      </c>
      <c r="AX142" s="296">
        <f t="shared" si="19"/>
        <v>0</v>
      </c>
      <c r="AY142" s="129">
        <f t="shared" si="20"/>
        <v>412</v>
      </c>
      <c r="AZ142" s="97"/>
      <c r="BA142" s="48"/>
      <c r="BB142" s="48"/>
      <c r="BC142" s="97"/>
      <c r="BD142" s="97"/>
      <c r="BE142" s="48"/>
      <c r="BF142" s="48"/>
      <c r="BG142" s="48"/>
      <c r="BH142" s="48"/>
      <c r="BI142" s="48"/>
      <c r="BJ142" s="48"/>
      <c r="BK142" s="98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30"/>
    </row>
    <row r="143" spans="1:80" s="9" customFormat="1" ht="15.75" customHeight="1" thickBot="1">
      <c r="A143" s="457">
        <v>36</v>
      </c>
      <c r="B143" s="454" t="s">
        <v>121</v>
      </c>
      <c r="C143" s="174" t="s">
        <v>264</v>
      </c>
      <c r="D143" s="174" t="s">
        <v>13</v>
      </c>
      <c r="E143" s="456" t="s">
        <v>116</v>
      </c>
      <c r="F143" s="223"/>
      <c r="G143" s="360"/>
      <c r="H143" s="43"/>
      <c r="I143" s="223"/>
      <c r="J143" s="360"/>
      <c r="K143" s="43"/>
      <c r="L143" s="82">
        <v>28.12</v>
      </c>
      <c r="M143" s="7">
        <v>30.54</v>
      </c>
      <c r="N143" s="43">
        <v>401</v>
      </c>
      <c r="O143" s="350">
        <f t="shared" si="18"/>
        <v>401</v>
      </c>
      <c r="P143" s="176"/>
      <c r="Q143" s="276"/>
      <c r="R143" s="125"/>
      <c r="S143" s="176"/>
      <c r="T143" s="276"/>
      <c r="U143" s="125"/>
      <c r="V143" s="176"/>
      <c r="W143" s="276"/>
      <c r="X143" s="456"/>
      <c r="Y143" s="574">
        <f t="shared" si="21"/>
        <v>0</v>
      </c>
      <c r="Z143" s="37"/>
      <c r="AA143" s="10"/>
      <c r="AB143" s="36"/>
      <c r="AC143" s="37"/>
      <c r="AD143" s="10"/>
      <c r="AE143" s="36"/>
      <c r="AF143" s="37"/>
      <c r="AG143" s="10"/>
      <c r="AH143" s="44"/>
      <c r="AI143" s="574">
        <f t="shared" si="22"/>
        <v>0</v>
      </c>
      <c r="AJ143" s="37"/>
      <c r="AK143" s="10"/>
      <c r="AL143" s="36"/>
      <c r="AM143" s="54"/>
      <c r="AN143" s="10"/>
      <c r="AO143" s="36"/>
      <c r="AP143" s="54"/>
      <c r="AQ143" s="10"/>
      <c r="AR143" s="36"/>
      <c r="AS143" s="37"/>
      <c r="AT143" s="10"/>
      <c r="AU143" s="44"/>
      <c r="AV143" s="587">
        <f t="shared" si="23"/>
        <v>0</v>
      </c>
      <c r="AW143" s="297">
        <f>COUNTIF(O143:Y143:AI143:AV143,"&gt;0")</f>
        <v>1</v>
      </c>
      <c r="AX143" s="296">
        <f t="shared" si="19"/>
        <v>0</v>
      </c>
      <c r="AY143" s="129">
        <f t="shared" si="20"/>
        <v>401</v>
      </c>
      <c r="AZ143" s="97"/>
      <c r="BA143" s="48"/>
      <c r="BB143" s="48"/>
      <c r="BC143" s="97"/>
      <c r="BD143" s="97"/>
      <c r="BE143" s="48"/>
      <c r="BF143" s="48"/>
      <c r="BG143" s="48"/>
      <c r="BH143" s="48"/>
      <c r="BI143" s="48"/>
      <c r="BJ143" s="48"/>
      <c r="BK143" s="98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30"/>
    </row>
    <row r="144" spans="1:80" s="9" customFormat="1" ht="15.75" customHeight="1" thickBot="1">
      <c r="A144" s="457">
        <v>37</v>
      </c>
      <c r="B144" s="454" t="s">
        <v>181</v>
      </c>
      <c r="C144" s="174" t="s">
        <v>182</v>
      </c>
      <c r="D144" s="174" t="s">
        <v>12</v>
      </c>
      <c r="E144" s="456" t="s">
        <v>111</v>
      </c>
      <c r="F144" s="223"/>
      <c r="G144" s="360"/>
      <c r="H144" s="43"/>
      <c r="I144" s="443"/>
      <c r="J144" s="360"/>
      <c r="K144" s="43"/>
      <c r="L144" s="444">
        <v>22.12</v>
      </c>
      <c r="M144" s="7">
        <v>27.15</v>
      </c>
      <c r="N144" s="43">
        <v>354</v>
      </c>
      <c r="O144" s="350">
        <f t="shared" si="18"/>
        <v>354</v>
      </c>
      <c r="P144" s="194"/>
      <c r="Q144" s="285"/>
      <c r="R144" s="208"/>
      <c r="S144" s="194"/>
      <c r="T144" s="285"/>
      <c r="U144" s="208"/>
      <c r="V144" s="194"/>
      <c r="W144" s="285"/>
      <c r="X144" s="584"/>
      <c r="Y144" s="574">
        <f t="shared" si="21"/>
        <v>0</v>
      </c>
      <c r="Z144" s="89"/>
      <c r="AA144" s="90"/>
      <c r="AB144" s="111"/>
      <c r="AC144" s="89"/>
      <c r="AD144" s="90"/>
      <c r="AE144" s="113"/>
      <c r="AF144" s="85"/>
      <c r="AG144" s="86"/>
      <c r="AH144" s="306"/>
      <c r="AI144" s="574">
        <f t="shared" si="22"/>
        <v>0</v>
      </c>
      <c r="AJ144" s="91"/>
      <c r="AK144" s="92"/>
      <c r="AL144" s="116"/>
      <c r="AM144" s="301"/>
      <c r="AN144" s="92"/>
      <c r="AO144" s="116"/>
      <c r="AP144" s="301"/>
      <c r="AQ144" s="92"/>
      <c r="AR144" s="116"/>
      <c r="AS144" s="91"/>
      <c r="AT144" s="92"/>
      <c r="AU144" s="309"/>
      <c r="AV144" s="587">
        <f t="shared" si="23"/>
        <v>0</v>
      </c>
      <c r="AW144" s="297">
        <f>COUNTIF(O144:Y144:AI144:AV144,"&gt;0")</f>
        <v>1</v>
      </c>
      <c r="AX144" s="296">
        <f t="shared" si="19"/>
        <v>0</v>
      </c>
      <c r="AY144" s="129">
        <f t="shared" si="20"/>
        <v>354</v>
      </c>
      <c r="AZ144" s="97"/>
      <c r="BA144" s="48"/>
      <c r="BB144" s="48"/>
      <c r="BC144" s="97"/>
      <c r="BD144" s="97"/>
      <c r="BE144" s="48"/>
      <c r="BF144" s="48"/>
      <c r="BG144" s="48"/>
      <c r="BH144" s="48"/>
      <c r="BI144" s="48"/>
      <c r="BJ144" s="48"/>
      <c r="BK144" s="98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30"/>
    </row>
    <row r="145" spans="1:80" s="9" customFormat="1" ht="15.75" customHeight="1" thickBot="1">
      <c r="A145" s="260"/>
      <c r="B145" s="30"/>
      <c r="F145" s="82"/>
      <c r="G145" s="360"/>
      <c r="H145" s="43"/>
      <c r="I145" s="223"/>
      <c r="J145" s="360"/>
      <c r="K145" s="43"/>
      <c r="L145" s="82"/>
      <c r="M145" s="7"/>
      <c r="N145" s="43"/>
      <c r="O145" s="350">
        <f t="shared" si="18"/>
        <v>0</v>
      </c>
      <c r="P145" s="176"/>
      <c r="Q145" s="276"/>
      <c r="R145" s="125"/>
      <c r="S145" s="176"/>
      <c r="T145" s="276"/>
      <c r="U145" s="125"/>
      <c r="V145" s="176"/>
      <c r="W145" s="276"/>
      <c r="X145" s="456"/>
      <c r="Y145" s="574">
        <f t="shared" si="21"/>
        <v>0</v>
      </c>
      <c r="Z145" s="37"/>
      <c r="AA145" s="10"/>
      <c r="AB145" s="36"/>
      <c r="AC145" s="37"/>
      <c r="AD145" s="10"/>
      <c r="AE145" s="36"/>
      <c r="AF145" s="37"/>
      <c r="AG145" s="10"/>
      <c r="AH145" s="44"/>
      <c r="AI145" s="574">
        <f t="shared" si="22"/>
        <v>0</v>
      </c>
      <c r="AJ145" s="37"/>
      <c r="AK145" s="10"/>
      <c r="AL145" s="36"/>
      <c r="AM145" s="54"/>
      <c r="AN145" s="10"/>
      <c r="AO145" s="36"/>
      <c r="AP145" s="54"/>
      <c r="AQ145" s="10"/>
      <c r="AR145" s="36"/>
      <c r="AS145" s="37"/>
      <c r="AT145" s="10"/>
      <c r="AU145" s="44"/>
      <c r="AV145" s="587">
        <f t="shared" si="23"/>
        <v>0</v>
      </c>
      <c r="AW145" s="297">
        <f>COUNTIF(O145:Y145:AI145:AV145,"&gt;0")</f>
        <v>0</v>
      </c>
      <c r="AX145" s="296">
        <f t="shared" si="19"/>
        <v>0</v>
      </c>
      <c r="AY145" s="129">
        <f t="shared" si="20"/>
        <v>0</v>
      </c>
      <c r="AZ145" s="97"/>
      <c r="BA145" s="48"/>
      <c r="BB145" s="48"/>
      <c r="BC145" s="97"/>
      <c r="BD145" s="97"/>
      <c r="BE145" s="48"/>
      <c r="BF145" s="48"/>
      <c r="BG145" s="48"/>
      <c r="BH145" s="48"/>
      <c r="BI145" s="48"/>
      <c r="BJ145" s="48"/>
      <c r="BK145" s="98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30"/>
    </row>
    <row r="146" spans="1:80" s="9" customFormat="1" ht="15.75" customHeight="1" thickBot="1">
      <c r="A146" s="452"/>
      <c r="B146" s="453"/>
      <c r="C146" s="451"/>
      <c r="D146" s="451"/>
      <c r="E146" s="452"/>
      <c r="F146" s="423"/>
      <c r="G146" s="362"/>
      <c r="H146" s="245"/>
      <c r="I146" s="423"/>
      <c r="J146" s="362"/>
      <c r="K146" s="245"/>
      <c r="L146" s="423"/>
      <c r="M146" s="237"/>
      <c r="N146" s="245"/>
      <c r="O146" s="313">
        <f t="shared" si="18"/>
        <v>0</v>
      </c>
      <c r="P146" s="202"/>
      <c r="Q146" s="281"/>
      <c r="R146" s="219"/>
      <c r="S146" s="202"/>
      <c r="T146" s="281"/>
      <c r="U146" s="219"/>
      <c r="V146" s="202"/>
      <c r="W146" s="281"/>
      <c r="X146" s="586"/>
      <c r="Y146" s="575">
        <f t="shared" si="21"/>
        <v>0</v>
      </c>
      <c r="Z146" s="248"/>
      <c r="AA146" s="370"/>
      <c r="AB146" s="371"/>
      <c r="AC146" s="248"/>
      <c r="AD146" s="370"/>
      <c r="AE146" s="228"/>
      <c r="AF146" s="249"/>
      <c r="AG146" s="324"/>
      <c r="AH146" s="560"/>
      <c r="AI146" s="575">
        <f t="shared" si="22"/>
        <v>0</v>
      </c>
      <c r="AJ146" s="249"/>
      <c r="AK146" s="324"/>
      <c r="AL146" s="228"/>
      <c r="AM146" s="326"/>
      <c r="AN146" s="324"/>
      <c r="AO146" s="228"/>
      <c r="AP146" s="326"/>
      <c r="AQ146" s="324"/>
      <c r="AR146" s="228"/>
      <c r="AS146" s="249"/>
      <c r="AT146" s="324"/>
      <c r="AU146" s="560"/>
      <c r="AV146" s="578">
        <f t="shared" si="23"/>
        <v>0</v>
      </c>
      <c r="AW146" s="579">
        <f>COUNTIF(O146:Y146:AI146:AV146,"&gt;0")</f>
        <v>0</v>
      </c>
      <c r="AX146" s="329">
        <f t="shared" si="19"/>
        <v>0</v>
      </c>
      <c r="AY146" s="129">
        <f t="shared" si="20"/>
        <v>0</v>
      </c>
      <c r="AZ146" s="48"/>
      <c r="BA146" s="48"/>
      <c r="BB146" s="48"/>
      <c r="BC146" s="97"/>
      <c r="BD146" s="97"/>
      <c r="BE146" s="48"/>
      <c r="BF146" s="48"/>
      <c r="BG146" s="97"/>
      <c r="BH146" s="48"/>
      <c r="BI146" s="48"/>
      <c r="BJ146" s="48"/>
      <c r="BK146" s="98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30"/>
    </row>
    <row r="148" spans="1:35" ht="23.25">
      <c r="A148" s="18" t="s">
        <v>45</v>
      </c>
      <c r="B148" s="19"/>
      <c r="C148" s="18"/>
      <c r="D148" s="18"/>
      <c r="E148" s="18"/>
      <c r="F148" s="431"/>
      <c r="G148" s="18"/>
      <c r="H148" s="18"/>
      <c r="I148" s="18"/>
      <c r="J148" s="18"/>
      <c r="K148" s="18"/>
      <c r="L148" s="18"/>
      <c r="M148" s="18"/>
      <c r="N148" s="18"/>
      <c r="O148" s="43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:25" ht="12" customHeight="1" thickBot="1">
      <c r="A149" s="20"/>
      <c r="B149" s="3"/>
      <c r="C149" s="20"/>
      <c r="D149" s="20"/>
      <c r="E149" s="20"/>
      <c r="F149" s="432"/>
      <c r="G149" s="20"/>
      <c r="H149" s="20"/>
      <c r="I149" s="20"/>
      <c r="J149" s="20"/>
      <c r="K149" s="20"/>
      <c r="L149" s="20"/>
      <c r="M149" s="20"/>
      <c r="N149" s="20"/>
      <c r="O149" s="432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6:95" s="11" customFormat="1" ht="17.25" customHeight="1" thickBot="1">
      <c r="F150" s="591" t="s">
        <v>161</v>
      </c>
      <c r="G150" s="592"/>
      <c r="H150" s="592"/>
      <c r="I150" s="592"/>
      <c r="J150" s="592"/>
      <c r="K150" s="592"/>
      <c r="L150" s="593"/>
      <c r="M150" s="593"/>
      <c r="N150" s="593"/>
      <c r="O150" s="594"/>
      <c r="P150" s="591" t="s">
        <v>146</v>
      </c>
      <c r="Q150" s="592"/>
      <c r="R150" s="592"/>
      <c r="S150" s="593"/>
      <c r="T150" s="593"/>
      <c r="U150" s="593"/>
      <c r="V150" s="593"/>
      <c r="W150" s="593"/>
      <c r="X150" s="593"/>
      <c r="Y150" s="594"/>
      <c r="Z150" s="591" t="s">
        <v>384</v>
      </c>
      <c r="AA150" s="592"/>
      <c r="AB150" s="592"/>
      <c r="AC150" s="592"/>
      <c r="AD150" s="592"/>
      <c r="AE150" s="592"/>
      <c r="AF150" s="593"/>
      <c r="AG150" s="593"/>
      <c r="AH150" s="593"/>
      <c r="AI150" s="594"/>
      <c r="AJ150" s="595" t="s">
        <v>387</v>
      </c>
      <c r="AK150" s="596"/>
      <c r="AL150" s="596"/>
      <c r="AM150" s="596"/>
      <c r="AN150" s="596"/>
      <c r="AO150" s="596"/>
      <c r="AP150" s="596"/>
      <c r="AQ150" s="596"/>
      <c r="AR150" s="596"/>
      <c r="AS150" s="597"/>
      <c r="AT150" s="597"/>
      <c r="AU150" s="597"/>
      <c r="AV150" s="598"/>
      <c r="AW150" s="48"/>
      <c r="AX150" s="295"/>
      <c r="AY150" s="5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</row>
    <row r="151" spans="6:95" s="28" customFormat="1" ht="15" customHeight="1" thickBot="1">
      <c r="F151" s="261" t="s">
        <v>149</v>
      </c>
      <c r="G151" s="263" t="s">
        <v>147</v>
      </c>
      <c r="H151" s="262" t="s">
        <v>72</v>
      </c>
      <c r="I151" s="267" t="s">
        <v>148</v>
      </c>
      <c r="J151" s="268" t="s">
        <v>147</v>
      </c>
      <c r="K151" s="266" t="s">
        <v>72</v>
      </c>
      <c r="L151" s="258"/>
      <c r="M151" s="258"/>
      <c r="N151" s="258"/>
      <c r="O151" s="580" t="s">
        <v>388</v>
      </c>
      <c r="P151" s="261" t="s">
        <v>150</v>
      </c>
      <c r="Q151" s="263" t="s">
        <v>147</v>
      </c>
      <c r="R151" s="310" t="s">
        <v>72</v>
      </c>
      <c r="S151" s="267" t="s">
        <v>149</v>
      </c>
      <c r="T151" s="263" t="s">
        <v>147</v>
      </c>
      <c r="U151" s="321" t="s">
        <v>72</v>
      </c>
      <c r="V151" s="106"/>
      <c r="W151" s="106"/>
      <c r="X151" s="106"/>
      <c r="Y151" s="580" t="s">
        <v>388</v>
      </c>
      <c r="Z151" s="261" t="s">
        <v>149</v>
      </c>
      <c r="AA151" s="263" t="s">
        <v>147</v>
      </c>
      <c r="AB151" s="310" t="s">
        <v>72</v>
      </c>
      <c r="AC151" s="267" t="s">
        <v>150</v>
      </c>
      <c r="AD151" s="263" t="s">
        <v>147</v>
      </c>
      <c r="AE151" s="321" t="s">
        <v>72</v>
      </c>
      <c r="AF151" s="106"/>
      <c r="AG151" s="106"/>
      <c r="AH151" s="106"/>
      <c r="AI151" s="580" t="s">
        <v>388</v>
      </c>
      <c r="AJ151" s="267" t="s">
        <v>149</v>
      </c>
      <c r="AK151" s="263" t="s">
        <v>147</v>
      </c>
      <c r="AL151" s="303" t="s">
        <v>72</v>
      </c>
      <c r="AM151" s="261" t="s">
        <v>153</v>
      </c>
      <c r="AN151" s="263" t="s">
        <v>147</v>
      </c>
      <c r="AO151" s="303" t="s">
        <v>72</v>
      </c>
      <c r="AP151" s="261" t="s">
        <v>150</v>
      </c>
      <c r="AQ151" s="263" t="s">
        <v>147</v>
      </c>
      <c r="AR151" s="321" t="s">
        <v>72</v>
      </c>
      <c r="AS151" s="133"/>
      <c r="AT151" s="322"/>
      <c r="AU151" s="336"/>
      <c r="AV151" s="580" t="s">
        <v>388</v>
      </c>
      <c r="AW151" s="304" t="s">
        <v>389</v>
      </c>
      <c r="AX151" s="304" t="s">
        <v>151</v>
      </c>
      <c r="AY151" s="323" t="s">
        <v>152</v>
      </c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</row>
    <row r="152" spans="1:95" s="80" customFormat="1" ht="15.75" customHeight="1" thickBot="1">
      <c r="A152" s="462">
        <v>1</v>
      </c>
      <c r="B152" s="471" t="s">
        <v>299</v>
      </c>
      <c r="C152" s="487" t="s">
        <v>300</v>
      </c>
      <c r="D152" s="472" t="s">
        <v>185</v>
      </c>
      <c r="E152" s="473" t="s">
        <v>80</v>
      </c>
      <c r="F152" s="82">
        <v>15.64</v>
      </c>
      <c r="G152" s="255">
        <v>12.74</v>
      </c>
      <c r="H152" s="493">
        <v>850</v>
      </c>
      <c r="I152" s="421">
        <v>52.47</v>
      </c>
      <c r="J152" s="255">
        <v>40.98</v>
      </c>
      <c r="K152" s="493">
        <v>908</v>
      </c>
      <c r="L152" s="272"/>
      <c r="M152" s="273"/>
      <c r="N152" s="390"/>
      <c r="O152" s="349">
        <f aca="true" t="shared" si="24" ref="O152:O170">MAX(H152,K152,N152)</f>
        <v>908</v>
      </c>
      <c r="P152" s="181"/>
      <c r="Q152" s="282"/>
      <c r="R152" s="147"/>
      <c r="S152" s="181"/>
      <c r="T152" s="282"/>
      <c r="U152" s="147"/>
      <c r="V152" s="376"/>
      <c r="W152" s="377"/>
      <c r="X152" s="554"/>
      <c r="Y152" s="573">
        <f>MAX(R152,U152,X152)</f>
        <v>0</v>
      </c>
      <c r="Z152" s="196"/>
      <c r="AA152" s="379"/>
      <c r="AB152" s="380"/>
      <c r="AC152" s="196"/>
      <c r="AD152" s="379"/>
      <c r="AE152" s="148"/>
      <c r="AF152" s="382"/>
      <c r="AG152" s="383"/>
      <c r="AH152" s="561"/>
      <c r="AI152" s="573">
        <f>MAX(AB152,AE152,AH152)</f>
        <v>0</v>
      </c>
      <c r="AJ152" s="149"/>
      <c r="AK152" s="334"/>
      <c r="AL152" s="150"/>
      <c r="AM152" s="149"/>
      <c r="AN152" s="334"/>
      <c r="AO152" s="150"/>
      <c r="AP152" s="149"/>
      <c r="AQ152" s="334"/>
      <c r="AR152" s="150"/>
      <c r="AS152" s="149"/>
      <c r="AT152" s="334"/>
      <c r="AU152" s="567"/>
      <c r="AV152" s="576">
        <f>MAX(AL152,AO152,AR152,AU152)</f>
        <v>0</v>
      </c>
      <c r="AW152" s="576">
        <f>COUNTIF(O152:Y152:AI152:AV152,"&gt;0")</f>
        <v>1</v>
      </c>
      <c r="AX152" s="296">
        <f>IF(AW152=4,100,0)</f>
        <v>0</v>
      </c>
      <c r="AY152" s="129">
        <f aca="true" t="shared" si="25" ref="AY152:AY170">MAX(H152,K152,O152)+MAX(R152:U152,Y152)+MAX(AB152,AE152,AI152)+MAX(AL152,AO152,AR152,AV152)+AX152</f>
        <v>908</v>
      </c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4"/>
      <c r="BZ152" s="94"/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4"/>
      <c r="CP152" s="94"/>
      <c r="CQ152" s="94"/>
    </row>
    <row r="153" spans="1:95" s="80" customFormat="1" ht="15.75" customHeight="1" thickBot="1">
      <c r="A153" s="463">
        <v>2</v>
      </c>
      <c r="B153" s="486" t="s">
        <v>295</v>
      </c>
      <c r="C153" s="167" t="s">
        <v>296</v>
      </c>
      <c r="D153" s="180" t="s">
        <v>180</v>
      </c>
      <c r="E153" s="492" t="s">
        <v>80</v>
      </c>
      <c r="F153" s="82">
        <v>15.33</v>
      </c>
      <c r="G153" s="254">
        <v>12.48</v>
      </c>
      <c r="H153" s="43">
        <v>899</v>
      </c>
      <c r="I153" s="223">
        <v>53.75</v>
      </c>
      <c r="J153" s="254">
        <v>41.98</v>
      </c>
      <c r="K153" s="138">
        <v>858</v>
      </c>
      <c r="L153" s="38"/>
      <c r="M153" s="7"/>
      <c r="N153" s="364"/>
      <c r="O153" s="350">
        <f t="shared" si="24"/>
        <v>899</v>
      </c>
      <c r="P153" s="163"/>
      <c r="Q153" s="275"/>
      <c r="R153" s="43"/>
      <c r="S153" s="163"/>
      <c r="T153" s="275"/>
      <c r="U153" s="43"/>
      <c r="V153" s="38"/>
      <c r="W153" s="7"/>
      <c r="X153" s="364"/>
      <c r="Y153" s="574">
        <f aca="true" t="shared" si="26" ref="Y153:Y170">MAX(R153,U153,X153)</f>
        <v>0</v>
      </c>
      <c r="Z153" s="178"/>
      <c r="AA153" s="235"/>
      <c r="AB153" s="205"/>
      <c r="AC153" s="178"/>
      <c r="AD153" s="235"/>
      <c r="AE153" s="205"/>
      <c r="AF153" s="178"/>
      <c r="AG153" s="235"/>
      <c r="AH153" s="562"/>
      <c r="AI153" s="574">
        <f aca="true" t="shared" si="27" ref="AI153:AI170">MAX(AB153,AE153,AH153)</f>
        <v>0</v>
      </c>
      <c r="AJ153" s="37"/>
      <c r="AK153" s="10"/>
      <c r="AL153" s="36"/>
      <c r="AM153" s="37"/>
      <c r="AN153" s="10"/>
      <c r="AO153" s="36"/>
      <c r="AP153" s="37"/>
      <c r="AQ153" s="10"/>
      <c r="AR153" s="36"/>
      <c r="AS153" s="37"/>
      <c r="AT153" s="10"/>
      <c r="AU153" s="44"/>
      <c r="AV153" s="587">
        <f aca="true" t="shared" si="28" ref="AV153:AV170">MAX(AL153,AO153,AR153,AU153)</f>
        <v>0</v>
      </c>
      <c r="AW153" s="297">
        <f>COUNTIF(O153:Y153:AI153:AV153,"&gt;0")</f>
        <v>1</v>
      </c>
      <c r="AX153" s="296">
        <f aca="true" t="shared" si="29" ref="AX153:AX170">IF(AW153=4,100,0)</f>
        <v>0</v>
      </c>
      <c r="AY153" s="129">
        <f t="shared" si="25"/>
        <v>899</v>
      </c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4"/>
      <c r="BZ153" s="94"/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4"/>
      <c r="CP153" s="94"/>
      <c r="CQ153" s="94"/>
    </row>
    <row r="154" spans="1:95" s="80" customFormat="1" ht="15.75" customHeight="1" thickBot="1">
      <c r="A154" s="463">
        <v>3</v>
      </c>
      <c r="B154" s="466" t="s">
        <v>301</v>
      </c>
      <c r="C154" s="467" t="s">
        <v>302</v>
      </c>
      <c r="D154" s="468" t="s">
        <v>110</v>
      </c>
      <c r="E154" s="469" t="s">
        <v>83</v>
      </c>
      <c r="F154" s="82"/>
      <c r="G154" s="254"/>
      <c r="H154" s="138"/>
      <c r="I154" s="223">
        <v>48.69</v>
      </c>
      <c r="J154" s="254">
        <v>42.11</v>
      </c>
      <c r="K154" s="138">
        <v>852</v>
      </c>
      <c r="L154" s="372"/>
      <c r="M154" s="373"/>
      <c r="N154" s="548"/>
      <c r="O154" s="350">
        <f t="shared" si="24"/>
        <v>852</v>
      </c>
      <c r="P154" s="166"/>
      <c r="Q154" s="265"/>
      <c r="R154" s="110"/>
      <c r="S154" s="166"/>
      <c r="T154" s="265"/>
      <c r="U154" s="110"/>
      <c r="V154" s="83"/>
      <c r="W154" s="84"/>
      <c r="X154" s="363"/>
      <c r="Y154" s="574">
        <f t="shared" si="26"/>
        <v>0</v>
      </c>
      <c r="Z154" s="85"/>
      <c r="AA154" s="86"/>
      <c r="AB154" s="113"/>
      <c r="AC154" s="85"/>
      <c r="AD154" s="86"/>
      <c r="AE154" s="113"/>
      <c r="AF154" s="85"/>
      <c r="AG154" s="86"/>
      <c r="AH154" s="306"/>
      <c r="AI154" s="574">
        <f t="shared" si="27"/>
        <v>0</v>
      </c>
      <c r="AJ154" s="87"/>
      <c r="AK154" s="88"/>
      <c r="AL154" s="115"/>
      <c r="AM154" s="87"/>
      <c r="AN154" s="88"/>
      <c r="AO154" s="115"/>
      <c r="AP154" s="87"/>
      <c r="AQ154" s="88"/>
      <c r="AR154" s="115"/>
      <c r="AS154" s="87"/>
      <c r="AT154" s="88"/>
      <c r="AU154" s="308"/>
      <c r="AV154" s="587">
        <f t="shared" si="28"/>
        <v>0</v>
      </c>
      <c r="AW154" s="297">
        <f>COUNTIF(O154:Y154:AI154:AV154,"&gt;0")</f>
        <v>1</v>
      </c>
      <c r="AX154" s="296">
        <f t="shared" si="29"/>
        <v>0</v>
      </c>
      <c r="AY154" s="129">
        <f t="shared" si="25"/>
        <v>852</v>
      </c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4"/>
      <c r="BZ154" s="94"/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4"/>
      <c r="CP154" s="94"/>
      <c r="CQ154" s="94"/>
    </row>
    <row r="155" spans="1:95" s="80" customFormat="1" ht="15.75" customHeight="1" thickBot="1">
      <c r="A155" s="463">
        <v>4</v>
      </c>
      <c r="B155" s="466" t="s">
        <v>306</v>
      </c>
      <c r="C155" s="467" t="s">
        <v>307</v>
      </c>
      <c r="D155" s="468" t="s">
        <v>308</v>
      </c>
      <c r="E155" s="469" t="s">
        <v>81</v>
      </c>
      <c r="F155" s="82"/>
      <c r="G155" s="254"/>
      <c r="H155" s="138"/>
      <c r="I155" s="223">
        <v>47.83</v>
      </c>
      <c r="J155" s="254">
        <v>42.97</v>
      </c>
      <c r="K155" s="138">
        <v>810</v>
      </c>
      <c r="L155" s="38"/>
      <c r="M155" s="7"/>
      <c r="N155" s="364"/>
      <c r="O155" s="350">
        <f t="shared" si="24"/>
        <v>810</v>
      </c>
      <c r="P155" s="163"/>
      <c r="Q155" s="275"/>
      <c r="R155" s="36"/>
      <c r="S155" s="163"/>
      <c r="T155" s="275"/>
      <c r="U155" s="36"/>
      <c r="V155" s="37"/>
      <c r="W155" s="10"/>
      <c r="X155" s="44"/>
      <c r="Y155" s="574">
        <f t="shared" si="26"/>
        <v>0</v>
      </c>
      <c r="Z155" s="37"/>
      <c r="AA155" s="10"/>
      <c r="AB155" s="36"/>
      <c r="AC155" s="37"/>
      <c r="AD155" s="10"/>
      <c r="AE155" s="36"/>
      <c r="AF155" s="37"/>
      <c r="AG155" s="10"/>
      <c r="AH155" s="44"/>
      <c r="AI155" s="574">
        <f t="shared" si="27"/>
        <v>0</v>
      </c>
      <c r="AJ155" s="37"/>
      <c r="AK155" s="10"/>
      <c r="AL155" s="36"/>
      <c r="AM155" s="37"/>
      <c r="AN155" s="10"/>
      <c r="AO155" s="36"/>
      <c r="AP155" s="37"/>
      <c r="AQ155" s="10"/>
      <c r="AR155" s="36"/>
      <c r="AS155" s="37"/>
      <c r="AT155" s="10"/>
      <c r="AU155" s="44"/>
      <c r="AV155" s="587">
        <f t="shared" si="28"/>
        <v>0</v>
      </c>
      <c r="AW155" s="297">
        <f>COUNTIF(O155:Y155:AI155:AV155,"&gt;0")</f>
        <v>1</v>
      </c>
      <c r="AX155" s="296">
        <f t="shared" si="29"/>
        <v>0</v>
      </c>
      <c r="AY155" s="129">
        <f t="shared" si="25"/>
        <v>810</v>
      </c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4"/>
      <c r="BZ155" s="94"/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4"/>
      <c r="CP155" s="94"/>
      <c r="CQ155" s="94"/>
    </row>
    <row r="156" spans="1:95" s="80" customFormat="1" ht="15.75" customHeight="1" thickBot="1">
      <c r="A156" s="463">
        <v>5</v>
      </c>
      <c r="B156" s="466" t="s">
        <v>107</v>
      </c>
      <c r="C156" s="467" t="s">
        <v>108</v>
      </c>
      <c r="D156" s="468" t="s">
        <v>12</v>
      </c>
      <c r="E156" s="469" t="s">
        <v>83</v>
      </c>
      <c r="F156" s="82"/>
      <c r="G156" s="254"/>
      <c r="H156" s="138"/>
      <c r="I156" s="223">
        <v>50.05</v>
      </c>
      <c r="J156" s="254">
        <v>43.04</v>
      </c>
      <c r="K156" s="138">
        <v>807</v>
      </c>
      <c r="L156" s="38"/>
      <c r="M156" s="7"/>
      <c r="N156" s="364"/>
      <c r="O156" s="350">
        <f t="shared" si="24"/>
        <v>807</v>
      </c>
      <c r="P156" s="163"/>
      <c r="Q156" s="275"/>
      <c r="R156" s="43"/>
      <c r="S156" s="163"/>
      <c r="T156" s="275"/>
      <c r="U156" s="43"/>
      <c r="V156" s="38"/>
      <c r="W156" s="7"/>
      <c r="X156" s="364"/>
      <c r="Y156" s="574">
        <f t="shared" si="26"/>
        <v>0</v>
      </c>
      <c r="Z156" s="37"/>
      <c r="AA156" s="10"/>
      <c r="AB156" s="36"/>
      <c r="AC156" s="37"/>
      <c r="AD156" s="10"/>
      <c r="AE156" s="36"/>
      <c r="AF156" s="37"/>
      <c r="AG156" s="10"/>
      <c r="AH156" s="44"/>
      <c r="AI156" s="574">
        <f t="shared" si="27"/>
        <v>0</v>
      </c>
      <c r="AJ156" s="37"/>
      <c r="AK156" s="10"/>
      <c r="AL156" s="36"/>
      <c r="AM156" s="37"/>
      <c r="AN156" s="10"/>
      <c r="AO156" s="36"/>
      <c r="AP156" s="37"/>
      <c r="AQ156" s="10"/>
      <c r="AR156" s="36"/>
      <c r="AS156" s="37"/>
      <c r="AT156" s="10"/>
      <c r="AU156" s="44"/>
      <c r="AV156" s="587">
        <f t="shared" si="28"/>
        <v>0</v>
      </c>
      <c r="AW156" s="297">
        <f>COUNTIF(O156:Y156:AI156:AV156,"&gt;0")</f>
        <v>1</v>
      </c>
      <c r="AX156" s="296">
        <f t="shared" si="29"/>
        <v>0</v>
      </c>
      <c r="AY156" s="129">
        <f t="shared" si="25"/>
        <v>807</v>
      </c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</row>
    <row r="157" spans="1:95" s="80" customFormat="1" ht="15.75" customHeight="1" thickBot="1">
      <c r="A157" s="463">
        <v>6</v>
      </c>
      <c r="B157" s="466" t="s">
        <v>286</v>
      </c>
      <c r="C157" s="467" t="s">
        <v>287</v>
      </c>
      <c r="D157" s="468" t="s">
        <v>288</v>
      </c>
      <c r="E157" s="469" t="s">
        <v>85</v>
      </c>
      <c r="F157" s="82">
        <v>13.2</v>
      </c>
      <c r="G157" s="254">
        <v>13.07</v>
      </c>
      <c r="H157" s="138">
        <v>791</v>
      </c>
      <c r="I157" s="223"/>
      <c r="J157" s="254"/>
      <c r="K157" s="43"/>
      <c r="L157" s="372"/>
      <c r="M157" s="373"/>
      <c r="N157" s="548"/>
      <c r="O157" s="350">
        <f t="shared" si="24"/>
        <v>791</v>
      </c>
      <c r="P157" s="166"/>
      <c r="Q157" s="265"/>
      <c r="R157" s="111"/>
      <c r="S157" s="166"/>
      <c r="T157" s="265"/>
      <c r="U157" s="111"/>
      <c r="V157" s="89"/>
      <c r="W157" s="90"/>
      <c r="X157" s="402"/>
      <c r="Y157" s="574">
        <f t="shared" si="26"/>
        <v>0</v>
      </c>
      <c r="Z157" s="89"/>
      <c r="AA157" s="90"/>
      <c r="AB157" s="111"/>
      <c r="AC157" s="89"/>
      <c r="AD157" s="90"/>
      <c r="AE157" s="111"/>
      <c r="AF157" s="89"/>
      <c r="AG157" s="90"/>
      <c r="AH157" s="402"/>
      <c r="AI157" s="574">
        <f t="shared" si="27"/>
        <v>0</v>
      </c>
      <c r="AJ157" s="89"/>
      <c r="AK157" s="90"/>
      <c r="AL157" s="111"/>
      <c r="AM157" s="89"/>
      <c r="AN157" s="90"/>
      <c r="AO157" s="111"/>
      <c r="AP157" s="89"/>
      <c r="AQ157" s="90"/>
      <c r="AR157" s="111"/>
      <c r="AS157" s="89"/>
      <c r="AT157" s="90"/>
      <c r="AU157" s="402"/>
      <c r="AV157" s="587">
        <f t="shared" si="28"/>
        <v>0</v>
      </c>
      <c r="AW157" s="297">
        <f>COUNTIF(O157:Y157:AI157:AV157,"&gt;0")</f>
        <v>1</v>
      </c>
      <c r="AX157" s="296">
        <f t="shared" si="29"/>
        <v>0</v>
      </c>
      <c r="AY157" s="129">
        <f t="shared" si="25"/>
        <v>791</v>
      </c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4"/>
      <c r="BZ157" s="94"/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4"/>
      <c r="CP157" s="94"/>
      <c r="CQ157" s="94"/>
    </row>
    <row r="158" spans="1:95" s="12" customFormat="1" ht="15.75" customHeight="1" thickBot="1">
      <c r="A158" s="31">
        <v>7</v>
      </c>
      <c r="B158" s="466" t="s">
        <v>303</v>
      </c>
      <c r="C158" s="467" t="s">
        <v>304</v>
      </c>
      <c r="D158" s="468" t="s">
        <v>224</v>
      </c>
      <c r="E158" s="469" t="s">
        <v>81</v>
      </c>
      <c r="F158" s="82"/>
      <c r="G158" s="254"/>
      <c r="H158" s="138"/>
      <c r="I158" s="223">
        <v>48.69</v>
      </c>
      <c r="J158" s="254">
        <v>43.73</v>
      </c>
      <c r="K158" s="43">
        <v>774</v>
      </c>
      <c r="L158" s="38"/>
      <c r="M158" s="7"/>
      <c r="N158" s="364"/>
      <c r="O158" s="350">
        <f t="shared" si="24"/>
        <v>774</v>
      </c>
      <c r="P158" s="108"/>
      <c r="Q158" s="251"/>
      <c r="R158" s="43"/>
      <c r="S158" s="108"/>
      <c r="T158" s="251"/>
      <c r="U158" s="43"/>
      <c r="V158" s="38"/>
      <c r="W158" s="7"/>
      <c r="X158" s="364"/>
      <c r="Y158" s="574">
        <f t="shared" si="26"/>
        <v>0</v>
      </c>
      <c r="Z158" s="178"/>
      <c r="AA158" s="235"/>
      <c r="AB158" s="205"/>
      <c r="AC158" s="178"/>
      <c r="AD158" s="235"/>
      <c r="AE158" s="205"/>
      <c r="AF158" s="178"/>
      <c r="AG158" s="235"/>
      <c r="AH158" s="562"/>
      <c r="AI158" s="574">
        <f t="shared" si="27"/>
        <v>0</v>
      </c>
      <c r="AJ158" s="37"/>
      <c r="AK158" s="10"/>
      <c r="AL158" s="36"/>
      <c r="AM158" s="37"/>
      <c r="AN158" s="10"/>
      <c r="AO158" s="36"/>
      <c r="AP158" s="37"/>
      <c r="AQ158" s="10"/>
      <c r="AR158" s="36"/>
      <c r="AS158" s="37"/>
      <c r="AT158" s="10"/>
      <c r="AU158" s="44"/>
      <c r="AV158" s="587">
        <f t="shared" si="28"/>
        <v>0</v>
      </c>
      <c r="AW158" s="297">
        <f>COUNTIF(O158:Y158:AI158:AV158,"&gt;0")</f>
        <v>1</v>
      </c>
      <c r="AX158" s="296">
        <f t="shared" si="29"/>
        <v>0</v>
      </c>
      <c r="AY158" s="129">
        <f t="shared" si="25"/>
        <v>774</v>
      </c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  <c r="BQ158" s="95"/>
      <c r="BR158" s="95"/>
      <c r="BS158" s="95"/>
      <c r="BT158" s="95"/>
      <c r="BU158" s="95"/>
      <c r="BV158" s="95"/>
      <c r="BW158" s="95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</row>
    <row r="159" spans="1:95" s="12" customFormat="1" ht="15.75" customHeight="1" thickBot="1">
      <c r="A159" s="463">
        <v>8</v>
      </c>
      <c r="B159" s="466" t="s">
        <v>289</v>
      </c>
      <c r="C159" s="467" t="s">
        <v>290</v>
      </c>
      <c r="D159" s="468" t="s">
        <v>76</v>
      </c>
      <c r="E159" s="469" t="s">
        <v>84</v>
      </c>
      <c r="F159" s="82">
        <v>14.83</v>
      </c>
      <c r="G159" s="254">
        <v>14.16</v>
      </c>
      <c r="H159" s="43">
        <v>609</v>
      </c>
      <c r="I159" s="82">
        <v>48.76</v>
      </c>
      <c r="J159" s="254">
        <v>45.68</v>
      </c>
      <c r="K159" s="43">
        <v>686</v>
      </c>
      <c r="L159" s="38"/>
      <c r="M159" s="7"/>
      <c r="N159" s="364"/>
      <c r="O159" s="350">
        <f t="shared" si="24"/>
        <v>686</v>
      </c>
      <c r="P159" s="163"/>
      <c r="Q159" s="275"/>
      <c r="R159" s="36"/>
      <c r="S159" s="163"/>
      <c r="T159" s="275"/>
      <c r="U159" s="36"/>
      <c r="V159" s="37"/>
      <c r="W159" s="10"/>
      <c r="X159" s="44"/>
      <c r="Y159" s="574">
        <f t="shared" si="26"/>
        <v>0</v>
      </c>
      <c r="Z159" s="37"/>
      <c r="AA159" s="10"/>
      <c r="AB159" s="36"/>
      <c r="AC159" s="37"/>
      <c r="AD159" s="10"/>
      <c r="AE159" s="36"/>
      <c r="AF159" s="37"/>
      <c r="AG159" s="10"/>
      <c r="AH159" s="44"/>
      <c r="AI159" s="574">
        <f t="shared" si="27"/>
        <v>0</v>
      </c>
      <c r="AJ159" s="37"/>
      <c r="AK159" s="10"/>
      <c r="AL159" s="36"/>
      <c r="AM159" s="37"/>
      <c r="AN159" s="10"/>
      <c r="AO159" s="36"/>
      <c r="AP159" s="37"/>
      <c r="AQ159" s="10"/>
      <c r="AR159" s="36"/>
      <c r="AS159" s="37"/>
      <c r="AT159" s="10"/>
      <c r="AU159" s="44"/>
      <c r="AV159" s="587">
        <f t="shared" si="28"/>
        <v>0</v>
      </c>
      <c r="AW159" s="297">
        <f>COUNTIF(O159:Y159:AI159:AV159,"&gt;0")</f>
        <v>1</v>
      </c>
      <c r="AX159" s="296">
        <f t="shared" si="29"/>
        <v>0</v>
      </c>
      <c r="AY159" s="129">
        <f t="shared" si="25"/>
        <v>686</v>
      </c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</row>
    <row r="160" spans="1:95" s="9" customFormat="1" ht="15.75" customHeight="1" thickBot="1">
      <c r="A160" s="31">
        <v>9</v>
      </c>
      <c r="B160" s="466" t="s">
        <v>293</v>
      </c>
      <c r="C160" s="467" t="s">
        <v>294</v>
      </c>
      <c r="D160" s="468" t="s">
        <v>12</v>
      </c>
      <c r="E160" s="469" t="s">
        <v>85</v>
      </c>
      <c r="F160" s="82">
        <v>14.67</v>
      </c>
      <c r="G160" s="254">
        <v>14.53</v>
      </c>
      <c r="H160" s="43">
        <v>553</v>
      </c>
      <c r="I160" s="223">
        <v>49.82</v>
      </c>
      <c r="J160" s="254">
        <v>48.58</v>
      </c>
      <c r="K160" s="43">
        <v>565</v>
      </c>
      <c r="L160" s="38"/>
      <c r="M160" s="7"/>
      <c r="N160" s="364"/>
      <c r="O160" s="350">
        <f t="shared" si="24"/>
        <v>565</v>
      </c>
      <c r="P160" s="163"/>
      <c r="Q160" s="275"/>
      <c r="R160" s="36"/>
      <c r="S160" s="163"/>
      <c r="T160" s="275"/>
      <c r="U160" s="36"/>
      <c r="V160" s="37"/>
      <c r="W160" s="10"/>
      <c r="X160" s="44"/>
      <c r="Y160" s="574">
        <f t="shared" si="26"/>
        <v>0</v>
      </c>
      <c r="Z160" s="37"/>
      <c r="AA160" s="10"/>
      <c r="AB160" s="36"/>
      <c r="AC160" s="37"/>
      <c r="AD160" s="10"/>
      <c r="AE160" s="36"/>
      <c r="AF160" s="37"/>
      <c r="AG160" s="10"/>
      <c r="AH160" s="44"/>
      <c r="AI160" s="574">
        <f t="shared" si="27"/>
        <v>0</v>
      </c>
      <c r="AJ160" s="37"/>
      <c r="AK160" s="10"/>
      <c r="AL160" s="36"/>
      <c r="AM160" s="37"/>
      <c r="AN160" s="10"/>
      <c r="AO160" s="36"/>
      <c r="AP160" s="37"/>
      <c r="AQ160" s="10"/>
      <c r="AR160" s="36"/>
      <c r="AS160" s="37"/>
      <c r="AT160" s="10"/>
      <c r="AU160" s="44"/>
      <c r="AV160" s="587">
        <f t="shared" si="28"/>
        <v>0</v>
      </c>
      <c r="AW160" s="297">
        <f>COUNTIF(O160:Y160:AI160:AV160,"&gt;0")</f>
        <v>1</v>
      </c>
      <c r="AX160" s="296">
        <f t="shared" si="29"/>
        <v>0</v>
      </c>
      <c r="AY160" s="129">
        <f t="shared" si="25"/>
        <v>565</v>
      </c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</row>
    <row r="161" spans="1:95" s="9" customFormat="1" ht="15.75" customHeight="1" thickBot="1">
      <c r="A161" s="465">
        <v>10</v>
      </c>
      <c r="B161" s="466" t="s">
        <v>309</v>
      </c>
      <c r="C161" s="467" t="s">
        <v>310</v>
      </c>
      <c r="D161" s="468" t="s">
        <v>224</v>
      </c>
      <c r="E161" s="469" t="s">
        <v>84</v>
      </c>
      <c r="F161" s="82"/>
      <c r="G161" s="254"/>
      <c r="H161" s="138"/>
      <c r="I161" s="223">
        <v>52.47</v>
      </c>
      <c r="J161" s="254">
        <v>49.15</v>
      </c>
      <c r="K161" s="43">
        <v>542</v>
      </c>
      <c r="L161" s="372"/>
      <c r="M161" s="373"/>
      <c r="N161" s="548"/>
      <c r="O161" s="350">
        <f t="shared" si="24"/>
        <v>542</v>
      </c>
      <c r="P161" s="166"/>
      <c r="Q161" s="265"/>
      <c r="R161" s="111"/>
      <c r="S161" s="166"/>
      <c r="T161" s="265"/>
      <c r="U161" s="111"/>
      <c r="V161" s="89"/>
      <c r="W161" s="90"/>
      <c r="X161" s="402"/>
      <c r="Y161" s="574">
        <f t="shared" si="26"/>
        <v>0</v>
      </c>
      <c r="Z161" s="89"/>
      <c r="AA161" s="90"/>
      <c r="AB161" s="111"/>
      <c r="AC161" s="89"/>
      <c r="AD161" s="90"/>
      <c r="AE161" s="111"/>
      <c r="AF161" s="89"/>
      <c r="AG161" s="90"/>
      <c r="AH161" s="402"/>
      <c r="AI161" s="574">
        <f t="shared" si="27"/>
        <v>0</v>
      </c>
      <c r="AJ161" s="89"/>
      <c r="AK161" s="90"/>
      <c r="AL161" s="111"/>
      <c r="AM161" s="89"/>
      <c r="AN161" s="90"/>
      <c r="AO161" s="111"/>
      <c r="AP161" s="89"/>
      <c r="AQ161" s="90"/>
      <c r="AR161" s="111"/>
      <c r="AS161" s="89"/>
      <c r="AT161" s="90"/>
      <c r="AU161" s="402"/>
      <c r="AV161" s="587">
        <f t="shared" si="28"/>
        <v>0</v>
      </c>
      <c r="AW161" s="297">
        <f>COUNTIF(O161:Y161:AI161:AV161,"&gt;0")</f>
        <v>1</v>
      </c>
      <c r="AX161" s="296">
        <f t="shared" si="29"/>
        <v>0</v>
      </c>
      <c r="AY161" s="129">
        <f t="shared" si="25"/>
        <v>542</v>
      </c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</row>
    <row r="162" spans="1:95" s="9" customFormat="1" ht="15.75" customHeight="1" thickBot="1">
      <c r="A162" s="465">
        <v>11</v>
      </c>
      <c r="B162" s="485" t="s">
        <v>48</v>
      </c>
      <c r="C162" s="489" t="s">
        <v>49</v>
      </c>
      <c r="D162" s="490" t="s">
        <v>75</v>
      </c>
      <c r="E162" s="491" t="s">
        <v>82</v>
      </c>
      <c r="F162" s="82">
        <v>17.28</v>
      </c>
      <c r="G162" s="254">
        <v>14.68</v>
      </c>
      <c r="H162" s="43">
        <v>531</v>
      </c>
      <c r="I162" s="223"/>
      <c r="J162" s="254"/>
      <c r="K162" s="138"/>
      <c r="L162" s="372"/>
      <c r="M162" s="373"/>
      <c r="N162" s="548"/>
      <c r="O162" s="350">
        <f t="shared" si="24"/>
        <v>531</v>
      </c>
      <c r="P162" s="166"/>
      <c r="Q162" s="265"/>
      <c r="R162" s="111"/>
      <c r="S162" s="166"/>
      <c r="T162" s="265"/>
      <c r="U162" s="111"/>
      <c r="V162" s="89"/>
      <c r="W162" s="90"/>
      <c r="X162" s="402"/>
      <c r="Y162" s="574">
        <f t="shared" si="26"/>
        <v>0</v>
      </c>
      <c r="Z162" s="89"/>
      <c r="AA162" s="90"/>
      <c r="AB162" s="111"/>
      <c r="AC162" s="89"/>
      <c r="AD162" s="90"/>
      <c r="AE162" s="111"/>
      <c r="AF162" s="89"/>
      <c r="AG162" s="90"/>
      <c r="AH162" s="402"/>
      <c r="AI162" s="574">
        <f t="shared" si="27"/>
        <v>0</v>
      </c>
      <c r="AJ162" s="89"/>
      <c r="AK162" s="90"/>
      <c r="AL162" s="111"/>
      <c r="AM162" s="89"/>
      <c r="AN162" s="90"/>
      <c r="AO162" s="111"/>
      <c r="AP162" s="89"/>
      <c r="AQ162" s="90"/>
      <c r="AR162" s="111"/>
      <c r="AS162" s="89"/>
      <c r="AT162" s="90"/>
      <c r="AU162" s="402"/>
      <c r="AV162" s="587">
        <f t="shared" si="28"/>
        <v>0</v>
      </c>
      <c r="AW162" s="297">
        <f>COUNTIF(O162:Y162:AI162:AV162,"&gt;0")</f>
        <v>1</v>
      </c>
      <c r="AX162" s="296">
        <f t="shared" si="29"/>
        <v>0</v>
      </c>
      <c r="AY162" s="129">
        <f t="shared" si="25"/>
        <v>531</v>
      </c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</row>
    <row r="163" spans="1:95" s="9" customFormat="1" ht="15.75" customHeight="1" thickBot="1">
      <c r="A163" s="465">
        <v>12</v>
      </c>
      <c r="B163" s="466" t="s">
        <v>297</v>
      </c>
      <c r="C163" s="467" t="s">
        <v>298</v>
      </c>
      <c r="D163" s="468" t="s">
        <v>78</v>
      </c>
      <c r="E163" s="469" t="s">
        <v>84</v>
      </c>
      <c r="F163" s="82">
        <v>15.6</v>
      </c>
      <c r="G163" s="254">
        <v>14.9</v>
      </c>
      <c r="H163" s="43">
        <v>500</v>
      </c>
      <c r="I163" s="223"/>
      <c r="J163" s="254"/>
      <c r="K163" s="43"/>
      <c r="L163" s="372"/>
      <c r="M163" s="373"/>
      <c r="N163" s="548"/>
      <c r="O163" s="350">
        <f t="shared" si="24"/>
        <v>500</v>
      </c>
      <c r="P163" s="166"/>
      <c r="Q163" s="265"/>
      <c r="R163" s="111"/>
      <c r="S163" s="166"/>
      <c r="T163" s="265"/>
      <c r="U163" s="111"/>
      <c r="V163" s="89"/>
      <c r="W163" s="90"/>
      <c r="X163" s="402"/>
      <c r="Y163" s="574">
        <f t="shared" si="26"/>
        <v>0</v>
      </c>
      <c r="Z163" s="89"/>
      <c r="AA163" s="90"/>
      <c r="AB163" s="111"/>
      <c r="AC163" s="89"/>
      <c r="AD163" s="90"/>
      <c r="AE163" s="111"/>
      <c r="AF163" s="89"/>
      <c r="AG163" s="90"/>
      <c r="AH163" s="402"/>
      <c r="AI163" s="574">
        <f t="shared" si="27"/>
        <v>0</v>
      </c>
      <c r="AJ163" s="89"/>
      <c r="AK163" s="90"/>
      <c r="AL163" s="111"/>
      <c r="AM163" s="89"/>
      <c r="AN163" s="90"/>
      <c r="AO163" s="111"/>
      <c r="AP163" s="89"/>
      <c r="AQ163" s="90"/>
      <c r="AR163" s="111"/>
      <c r="AS163" s="89"/>
      <c r="AT163" s="90"/>
      <c r="AU163" s="402"/>
      <c r="AV163" s="587">
        <f t="shared" si="28"/>
        <v>0</v>
      </c>
      <c r="AW163" s="297">
        <f>COUNTIF(O163:Y163:AI163:AV163,"&gt;0")</f>
        <v>1</v>
      </c>
      <c r="AX163" s="296">
        <f t="shared" si="29"/>
        <v>0</v>
      </c>
      <c r="AY163" s="129">
        <f t="shared" si="25"/>
        <v>500</v>
      </c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</row>
    <row r="164" spans="1:95" s="9" customFormat="1" ht="15.75" customHeight="1" thickBot="1">
      <c r="A164" s="465">
        <v>13</v>
      </c>
      <c r="B164" s="466" t="s">
        <v>305</v>
      </c>
      <c r="C164" s="467" t="s">
        <v>53</v>
      </c>
      <c r="D164" s="468" t="s">
        <v>76</v>
      </c>
      <c r="E164" s="469" t="s">
        <v>81</v>
      </c>
      <c r="F164" s="82"/>
      <c r="G164" s="254"/>
      <c r="H164" s="138"/>
      <c r="I164" s="223">
        <v>56.5</v>
      </c>
      <c r="J164" s="254">
        <v>50.76</v>
      </c>
      <c r="K164" s="138">
        <v>481</v>
      </c>
      <c r="L164" s="372"/>
      <c r="M164" s="373"/>
      <c r="N164" s="548"/>
      <c r="O164" s="350">
        <f t="shared" si="24"/>
        <v>481</v>
      </c>
      <c r="P164" s="166"/>
      <c r="Q164" s="265"/>
      <c r="R164" s="111"/>
      <c r="S164" s="166"/>
      <c r="T164" s="265"/>
      <c r="U164" s="111"/>
      <c r="V164" s="89"/>
      <c r="W164" s="90"/>
      <c r="X164" s="402"/>
      <c r="Y164" s="574">
        <f t="shared" si="26"/>
        <v>0</v>
      </c>
      <c r="Z164" s="89"/>
      <c r="AA164" s="90"/>
      <c r="AB164" s="111"/>
      <c r="AC164" s="89"/>
      <c r="AD164" s="90"/>
      <c r="AE164" s="111"/>
      <c r="AF164" s="89"/>
      <c r="AG164" s="90"/>
      <c r="AH164" s="402"/>
      <c r="AI164" s="574">
        <f t="shared" si="27"/>
        <v>0</v>
      </c>
      <c r="AJ164" s="89"/>
      <c r="AK164" s="90"/>
      <c r="AL164" s="111"/>
      <c r="AM164" s="89"/>
      <c r="AN164" s="90"/>
      <c r="AO164" s="111"/>
      <c r="AP164" s="89"/>
      <c r="AQ164" s="90"/>
      <c r="AR164" s="111"/>
      <c r="AS164" s="89"/>
      <c r="AT164" s="90"/>
      <c r="AU164" s="402"/>
      <c r="AV164" s="587">
        <f t="shared" si="28"/>
        <v>0</v>
      </c>
      <c r="AW164" s="297">
        <f>COUNTIF(O164:Y164:AI164:AV164,"&gt;0")</f>
        <v>1</v>
      </c>
      <c r="AX164" s="296">
        <f t="shared" si="29"/>
        <v>0</v>
      </c>
      <c r="AY164" s="129">
        <f t="shared" si="25"/>
        <v>481</v>
      </c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</row>
    <row r="165" spans="1:95" s="9" customFormat="1" ht="15.75" customHeight="1" thickBot="1">
      <c r="A165" s="465">
        <v>14</v>
      </c>
      <c r="B165" s="485" t="s">
        <v>50</v>
      </c>
      <c r="C165" s="488" t="s">
        <v>51</v>
      </c>
      <c r="D165" s="490" t="s">
        <v>74</v>
      </c>
      <c r="E165" s="491" t="s">
        <v>84</v>
      </c>
      <c r="F165" s="82">
        <v>16.3</v>
      </c>
      <c r="G165" s="254">
        <v>15.57</v>
      </c>
      <c r="H165" s="43">
        <v>410</v>
      </c>
      <c r="I165" s="223"/>
      <c r="J165" s="254"/>
      <c r="K165" s="138"/>
      <c r="L165" s="372"/>
      <c r="M165" s="373"/>
      <c r="N165" s="548"/>
      <c r="O165" s="350">
        <f t="shared" si="24"/>
        <v>410</v>
      </c>
      <c r="P165" s="166"/>
      <c r="Q165" s="265"/>
      <c r="R165" s="111"/>
      <c r="S165" s="166"/>
      <c r="T165" s="265"/>
      <c r="U165" s="111"/>
      <c r="V165" s="89"/>
      <c r="W165" s="90"/>
      <c r="X165" s="402"/>
      <c r="Y165" s="574">
        <f t="shared" si="26"/>
        <v>0</v>
      </c>
      <c r="Z165" s="89"/>
      <c r="AA165" s="90"/>
      <c r="AB165" s="111"/>
      <c r="AC165" s="89"/>
      <c r="AD165" s="90"/>
      <c r="AE165" s="111"/>
      <c r="AF165" s="89"/>
      <c r="AG165" s="90"/>
      <c r="AH165" s="402"/>
      <c r="AI165" s="574">
        <f t="shared" si="27"/>
        <v>0</v>
      </c>
      <c r="AJ165" s="89"/>
      <c r="AK165" s="90"/>
      <c r="AL165" s="111"/>
      <c r="AM165" s="89"/>
      <c r="AN165" s="90"/>
      <c r="AO165" s="111"/>
      <c r="AP165" s="89"/>
      <c r="AQ165" s="90"/>
      <c r="AR165" s="111"/>
      <c r="AS165" s="89"/>
      <c r="AT165" s="90"/>
      <c r="AU165" s="402"/>
      <c r="AV165" s="587">
        <f t="shared" si="28"/>
        <v>0</v>
      </c>
      <c r="AW165" s="297">
        <f>COUNTIF(O165:Y165:AI165:AV165,"&gt;0")</f>
        <v>1</v>
      </c>
      <c r="AX165" s="296">
        <f t="shared" si="29"/>
        <v>0</v>
      </c>
      <c r="AY165" s="129">
        <f t="shared" si="25"/>
        <v>410</v>
      </c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</row>
    <row r="166" spans="1:95" s="9" customFormat="1" ht="15.75" customHeight="1" thickBot="1">
      <c r="A166" s="465">
        <v>15</v>
      </c>
      <c r="B166" s="466" t="s">
        <v>291</v>
      </c>
      <c r="C166" s="467" t="s">
        <v>292</v>
      </c>
      <c r="D166" s="468" t="s">
        <v>76</v>
      </c>
      <c r="E166" s="469" t="s">
        <v>84</v>
      </c>
      <c r="F166" s="82">
        <v>18.28</v>
      </c>
      <c r="G166" s="254">
        <v>17.46</v>
      </c>
      <c r="H166" s="43">
        <v>204</v>
      </c>
      <c r="I166" s="223"/>
      <c r="J166" s="254"/>
      <c r="K166" s="43"/>
      <c r="L166" s="372"/>
      <c r="M166" s="373"/>
      <c r="N166" s="548"/>
      <c r="O166" s="350">
        <f t="shared" si="24"/>
        <v>204</v>
      </c>
      <c r="P166" s="166"/>
      <c r="Q166" s="265"/>
      <c r="R166" s="111"/>
      <c r="S166" s="166"/>
      <c r="T166" s="265"/>
      <c r="U166" s="111"/>
      <c r="V166" s="89"/>
      <c r="W166" s="90"/>
      <c r="X166" s="402"/>
      <c r="Y166" s="574">
        <f t="shared" si="26"/>
        <v>0</v>
      </c>
      <c r="Z166" s="89"/>
      <c r="AA166" s="90"/>
      <c r="AB166" s="111"/>
      <c r="AC166" s="89"/>
      <c r="AD166" s="90"/>
      <c r="AE166" s="111"/>
      <c r="AF166" s="89"/>
      <c r="AG166" s="90"/>
      <c r="AH166" s="402"/>
      <c r="AI166" s="574">
        <f t="shared" si="27"/>
        <v>0</v>
      </c>
      <c r="AJ166" s="89"/>
      <c r="AK166" s="90"/>
      <c r="AL166" s="111"/>
      <c r="AM166" s="89"/>
      <c r="AN166" s="90"/>
      <c r="AO166" s="111"/>
      <c r="AP166" s="89"/>
      <c r="AQ166" s="90"/>
      <c r="AR166" s="111"/>
      <c r="AS166" s="89"/>
      <c r="AT166" s="90"/>
      <c r="AU166" s="402"/>
      <c r="AV166" s="587">
        <f t="shared" si="28"/>
        <v>0</v>
      </c>
      <c r="AW166" s="297">
        <f>COUNTIF(O166:Y166:AI166:AV166,"&gt;0")</f>
        <v>1</v>
      </c>
      <c r="AX166" s="296">
        <f t="shared" si="29"/>
        <v>0</v>
      </c>
      <c r="AY166" s="129">
        <f t="shared" si="25"/>
        <v>204</v>
      </c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</row>
    <row r="167" spans="1:95" s="9" customFormat="1" ht="15.75" customHeight="1" thickBot="1">
      <c r="A167" s="465"/>
      <c r="B167" s="466"/>
      <c r="C167" s="467"/>
      <c r="D167" s="468"/>
      <c r="E167" s="469"/>
      <c r="F167" s="82"/>
      <c r="G167" s="254"/>
      <c r="H167" s="138"/>
      <c r="I167" s="223"/>
      <c r="J167" s="254"/>
      <c r="K167" s="138"/>
      <c r="L167" s="372"/>
      <c r="M167" s="373"/>
      <c r="N167" s="548"/>
      <c r="O167" s="350">
        <f t="shared" si="24"/>
        <v>0</v>
      </c>
      <c r="P167" s="166"/>
      <c r="Q167" s="265"/>
      <c r="R167" s="111"/>
      <c r="S167" s="166"/>
      <c r="T167" s="265"/>
      <c r="U167" s="111"/>
      <c r="V167" s="89"/>
      <c r="W167" s="90"/>
      <c r="X167" s="402"/>
      <c r="Y167" s="574">
        <f t="shared" si="26"/>
        <v>0</v>
      </c>
      <c r="Z167" s="89"/>
      <c r="AA167" s="90"/>
      <c r="AB167" s="111"/>
      <c r="AC167" s="89"/>
      <c r="AD167" s="90"/>
      <c r="AE167" s="111"/>
      <c r="AF167" s="89"/>
      <c r="AG167" s="90"/>
      <c r="AH167" s="402"/>
      <c r="AI167" s="574">
        <f t="shared" si="27"/>
        <v>0</v>
      </c>
      <c r="AJ167" s="89"/>
      <c r="AK167" s="90"/>
      <c r="AL167" s="111"/>
      <c r="AM167" s="89"/>
      <c r="AN167" s="90"/>
      <c r="AO167" s="111"/>
      <c r="AP167" s="89"/>
      <c r="AQ167" s="90"/>
      <c r="AR167" s="111"/>
      <c r="AS167" s="89"/>
      <c r="AT167" s="90"/>
      <c r="AU167" s="402"/>
      <c r="AV167" s="587">
        <f t="shared" si="28"/>
        <v>0</v>
      </c>
      <c r="AW167" s="297">
        <f>COUNTIF(O167:Y167:AI167:AV167,"&gt;0")</f>
        <v>0</v>
      </c>
      <c r="AX167" s="296">
        <f t="shared" si="29"/>
        <v>0</v>
      </c>
      <c r="AY167" s="129">
        <f t="shared" si="25"/>
        <v>0</v>
      </c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</row>
    <row r="168" spans="1:95" s="9" customFormat="1" ht="15.75" customHeight="1" thickBot="1">
      <c r="A168" s="465"/>
      <c r="B168" s="466"/>
      <c r="C168" s="467"/>
      <c r="D168" s="468"/>
      <c r="E168" s="469"/>
      <c r="F168" s="82"/>
      <c r="G168" s="254"/>
      <c r="H168" s="138"/>
      <c r="I168" s="223"/>
      <c r="J168" s="254"/>
      <c r="K168" s="138"/>
      <c r="L168" s="372"/>
      <c r="M168" s="373"/>
      <c r="N168" s="548"/>
      <c r="O168" s="350">
        <f t="shared" si="24"/>
        <v>0</v>
      </c>
      <c r="P168" s="166"/>
      <c r="Q168" s="265"/>
      <c r="R168" s="111"/>
      <c r="S168" s="166"/>
      <c r="T168" s="265"/>
      <c r="U168" s="111"/>
      <c r="V168" s="89"/>
      <c r="W168" s="90"/>
      <c r="X168" s="402"/>
      <c r="Y168" s="574">
        <f t="shared" si="26"/>
        <v>0</v>
      </c>
      <c r="Z168" s="89"/>
      <c r="AA168" s="90"/>
      <c r="AB168" s="111"/>
      <c r="AC168" s="89"/>
      <c r="AD168" s="90"/>
      <c r="AE168" s="111"/>
      <c r="AF168" s="89"/>
      <c r="AG168" s="90"/>
      <c r="AH168" s="402"/>
      <c r="AI168" s="574">
        <f t="shared" si="27"/>
        <v>0</v>
      </c>
      <c r="AJ168" s="89"/>
      <c r="AK168" s="90"/>
      <c r="AL168" s="111"/>
      <c r="AM168" s="89"/>
      <c r="AN168" s="90"/>
      <c r="AO168" s="111"/>
      <c r="AP168" s="89"/>
      <c r="AQ168" s="90"/>
      <c r="AR168" s="111"/>
      <c r="AS168" s="89"/>
      <c r="AT168" s="90"/>
      <c r="AU168" s="402"/>
      <c r="AV168" s="587">
        <f t="shared" si="28"/>
        <v>0</v>
      </c>
      <c r="AW168" s="297">
        <f>COUNTIF(O168:Y168:AI168:AV168,"&gt;0")</f>
        <v>0</v>
      </c>
      <c r="AX168" s="296">
        <f t="shared" si="29"/>
        <v>0</v>
      </c>
      <c r="AY168" s="129">
        <f t="shared" si="25"/>
        <v>0</v>
      </c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</row>
    <row r="169" spans="1:95" s="9" customFormat="1" ht="15.75" customHeight="1" thickBot="1">
      <c r="A169" s="464"/>
      <c r="B169" s="461"/>
      <c r="C169" s="460"/>
      <c r="D169" s="460"/>
      <c r="E169" s="460"/>
      <c r="F169" s="82"/>
      <c r="G169" s="254"/>
      <c r="H169" s="43"/>
      <c r="I169" s="223"/>
      <c r="J169" s="254"/>
      <c r="K169" s="43"/>
      <c r="L169" s="38"/>
      <c r="M169" s="7"/>
      <c r="N169" s="364"/>
      <c r="O169" s="350">
        <f t="shared" si="24"/>
        <v>0</v>
      </c>
      <c r="P169" s="163"/>
      <c r="Q169" s="275"/>
      <c r="R169" s="43"/>
      <c r="S169" s="163"/>
      <c r="T169" s="275"/>
      <c r="U169" s="43"/>
      <c r="V169" s="38"/>
      <c r="W169" s="7"/>
      <c r="X169" s="364"/>
      <c r="Y169" s="574">
        <f t="shared" si="26"/>
        <v>0</v>
      </c>
      <c r="Z169" s="37"/>
      <c r="AA169" s="10"/>
      <c r="AB169" s="36"/>
      <c r="AC169" s="37"/>
      <c r="AD169" s="10"/>
      <c r="AE169" s="36"/>
      <c r="AF169" s="37"/>
      <c r="AG169" s="10"/>
      <c r="AH169" s="44"/>
      <c r="AI169" s="574">
        <f t="shared" si="27"/>
        <v>0</v>
      </c>
      <c r="AJ169" s="37"/>
      <c r="AK169" s="10"/>
      <c r="AL169" s="36"/>
      <c r="AM169" s="37"/>
      <c r="AN169" s="10"/>
      <c r="AO169" s="36"/>
      <c r="AP169" s="37"/>
      <c r="AQ169" s="10"/>
      <c r="AR169" s="36"/>
      <c r="AS169" s="37"/>
      <c r="AT169" s="10"/>
      <c r="AU169" s="44"/>
      <c r="AV169" s="587">
        <f t="shared" si="28"/>
        <v>0</v>
      </c>
      <c r="AW169" s="297">
        <f>COUNTIF(O169:Y169:AI169:AV169,"&gt;0")</f>
        <v>0</v>
      </c>
      <c r="AX169" s="296">
        <f t="shared" si="29"/>
        <v>0</v>
      </c>
      <c r="AY169" s="129">
        <f t="shared" si="25"/>
        <v>0</v>
      </c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</row>
    <row r="170" spans="1:95" s="9" customFormat="1" ht="15.75" customHeight="1" thickBot="1">
      <c r="A170" s="452"/>
      <c r="B170" s="453"/>
      <c r="C170" s="451"/>
      <c r="D170" s="451"/>
      <c r="E170" s="452"/>
      <c r="F170" s="423"/>
      <c r="G170" s="257"/>
      <c r="H170" s="225"/>
      <c r="I170" s="423"/>
      <c r="J170" s="257"/>
      <c r="K170" s="225"/>
      <c r="L170" s="374"/>
      <c r="M170" s="375"/>
      <c r="N170" s="549"/>
      <c r="O170" s="313">
        <f t="shared" si="24"/>
        <v>0</v>
      </c>
      <c r="P170" s="226"/>
      <c r="Q170" s="328"/>
      <c r="R170" s="227"/>
      <c r="S170" s="226"/>
      <c r="T170" s="328"/>
      <c r="U170" s="227"/>
      <c r="V170" s="378"/>
      <c r="W170" s="342"/>
      <c r="X170" s="393"/>
      <c r="Y170" s="575">
        <f t="shared" si="26"/>
        <v>0</v>
      </c>
      <c r="Z170" s="202"/>
      <c r="AA170" s="381"/>
      <c r="AB170" s="219"/>
      <c r="AC170" s="202"/>
      <c r="AD170" s="381"/>
      <c r="AE170" s="228"/>
      <c r="AF170" s="249"/>
      <c r="AG170" s="324"/>
      <c r="AH170" s="560"/>
      <c r="AI170" s="575">
        <f t="shared" si="27"/>
        <v>0</v>
      </c>
      <c r="AJ170" s="229"/>
      <c r="AK170" s="335"/>
      <c r="AL170" s="230"/>
      <c r="AM170" s="229"/>
      <c r="AN170" s="335"/>
      <c r="AO170" s="230"/>
      <c r="AP170" s="229"/>
      <c r="AQ170" s="335"/>
      <c r="AR170" s="230"/>
      <c r="AS170" s="229"/>
      <c r="AT170" s="335"/>
      <c r="AU170" s="348"/>
      <c r="AV170" s="578">
        <f t="shared" si="28"/>
        <v>0</v>
      </c>
      <c r="AW170" s="579">
        <f>COUNTIF(O170:Y170:AI170:AV170,"&gt;0")</f>
        <v>0</v>
      </c>
      <c r="AX170" s="329">
        <f t="shared" si="29"/>
        <v>0</v>
      </c>
      <c r="AY170" s="129">
        <f t="shared" si="25"/>
        <v>0</v>
      </c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</row>
    <row r="171" spans="2:25" s="56" customFormat="1" ht="15" customHeight="1">
      <c r="B171" s="57"/>
      <c r="C171" s="58"/>
      <c r="D171" s="57"/>
      <c r="E171" s="59"/>
      <c r="F171" s="433"/>
      <c r="G171" s="60"/>
      <c r="H171" s="60"/>
      <c r="I171" s="60"/>
      <c r="J171" s="60"/>
      <c r="K171" s="60"/>
      <c r="L171" s="60"/>
      <c r="M171" s="60"/>
      <c r="N171" s="60"/>
      <c r="O171" s="433"/>
      <c r="R171" s="48"/>
      <c r="S171" s="48"/>
      <c r="T171" s="48"/>
      <c r="U171" s="48"/>
      <c r="V171" s="48"/>
      <c r="W171" s="48"/>
      <c r="X171" s="48"/>
      <c r="Y171" s="48"/>
    </row>
    <row r="172" spans="1:50" ht="23.25">
      <c r="A172" s="18" t="s">
        <v>52</v>
      </c>
      <c r="B172" s="21"/>
      <c r="C172" s="21"/>
      <c r="D172" s="22"/>
      <c r="E172" s="22"/>
      <c r="F172" s="431"/>
      <c r="G172" s="18"/>
      <c r="H172" s="18"/>
      <c r="I172" s="18"/>
      <c r="J172" s="18"/>
      <c r="K172" s="18"/>
      <c r="L172" s="18"/>
      <c r="M172" s="18"/>
      <c r="N172" s="18"/>
      <c r="O172" s="431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2:5" ht="12" customHeight="1" thickBot="1">
      <c r="B173" s="3"/>
      <c r="D173" s="23"/>
      <c r="E173" s="23"/>
    </row>
    <row r="174" spans="6:95" s="11" customFormat="1" ht="17.25" customHeight="1" thickBot="1">
      <c r="F174" s="591" t="s">
        <v>161</v>
      </c>
      <c r="G174" s="592"/>
      <c r="H174" s="592"/>
      <c r="I174" s="592"/>
      <c r="J174" s="592"/>
      <c r="K174" s="592"/>
      <c r="L174" s="593"/>
      <c r="M174" s="593"/>
      <c r="N174" s="593"/>
      <c r="O174" s="594"/>
      <c r="P174" s="591" t="s">
        <v>146</v>
      </c>
      <c r="Q174" s="592"/>
      <c r="R174" s="592"/>
      <c r="S174" s="593"/>
      <c r="T174" s="593"/>
      <c r="U174" s="593"/>
      <c r="V174" s="593"/>
      <c r="W174" s="593"/>
      <c r="X174" s="593"/>
      <c r="Y174" s="594"/>
      <c r="Z174" s="591" t="s">
        <v>384</v>
      </c>
      <c r="AA174" s="592"/>
      <c r="AB174" s="592"/>
      <c r="AC174" s="592"/>
      <c r="AD174" s="592"/>
      <c r="AE174" s="592"/>
      <c r="AF174" s="593"/>
      <c r="AG174" s="593"/>
      <c r="AH174" s="593"/>
      <c r="AI174" s="594"/>
      <c r="AJ174" s="595" t="s">
        <v>387</v>
      </c>
      <c r="AK174" s="596"/>
      <c r="AL174" s="596"/>
      <c r="AM174" s="596"/>
      <c r="AN174" s="596"/>
      <c r="AO174" s="596"/>
      <c r="AP174" s="596"/>
      <c r="AQ174" s="596"/>
      <c r="AR174" s="596"/>
      <c r="AS174" s="597"/>
      <c r="AT174" s="597"/>
      <c r="AU174" s="597"/>
      <c r="AV174" s="598"/>
      <c r="AW174" s="48"/>
      <c r="AX174" s="295"/>
      <c r="AY174" s="5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</row>
    <row r="175" spans="6:95" s="28" customFormat="1" ht="15" customHeight="1" thickBot="1">
      <c r="F175" s="261" t="s">
        <v>154</v>
      </c>
      <c r="G175" s="263" t="s">
        <v>147</v>
      </c>
      <c r="H175" s="321" t="s">
        <v>72</v>
      </c>
      <c r="I175" s="263" t="s">
        <v>157</v>
      </c>
      <c r="J175" s="263" t="s">
        <v>147</v>
      </c>
      <c r="K175" s="321" t="s">
        <v>72</v>
      </c>
      <c r="L175" s="133"/>
      <c r="M175" s="322"/>
      <c r="N175" s="134"/>
      <c r="O175" s="580" t="s">
        <v>388</v>
      </c>
      <c r="P175" s="261" t="s">
        <v>158</v>
      </c>
      <c r="Q175" s="263" t="s">
        <v>147</v>
      </c>
      <c r="R175" s="321" t="s">
        <v>72</v>
      </c>
      <c r="S175" s="106"/>
      <c r="T175" s="106"/>
      <c r="U175" s="134"/>
      <c r="V175" s="106"/>
      <c r="W175" s="106"/>
      <c r="X175" s="106"/>
      <c r="Y175" s="580" t="s">
        <v>388</v>
      </c>
      <c r="Z175" s="261" t="s">
        <v>155</v>
      </c>
      <c r="AA175" s="263" t="s">
        <v>147</v>
      </c>
      <c r="AB175" s="321" t="s">
        <v>72</v>
      </c>
      <c r="AC175" s="263"/>
      <c r="AD175" s="263"/>
      <c r="AE175" s="321"/>
      <c r="AF175" s="106"/>
      <c r="AG175" s="106"/>
      <c r="AH175" s="106"/>
      <c r="AI175" s="580" t="s">
        <v>388</v>
      </c>
      <c r="AJ175" s="261" t="s">
        <v>154</v>
      </c>
      <c r="AK175" s="262" t="s">
        <v>147</v>
      </c>
      <c r="AL175" s="327" t="s">
        <v>72</v>
      </c>
      <c r="AM175" s="261" t="s">
        <v>155</v>
      </c>
      <c r="AN175" s="262" t="s">
        <v>147</v>
      </c>
      <c r="AO175" s="327" t="s">
        <v>72</v>
      </c>
      <c r="AP175" s="70"/>
      <c r="AQ175" s="71"/>
      <c r="AR175" s="345"/>
      <c r="AS175" s="133"/>
      <c r="AT175" s="322"/>
      <c r="AU175" s="336"/>
      <c r="AV175" s="580" t="s">
        <v>388</v>
      </c>
      <c r="AW175" s="304" t="s">
        <v>389</v>
      </c>
      <c r="AX175" s="304" t="s">
        <v>151</v>
      </c>
      <c r="AY175" s="323" t="s">
        <v>152</v>
      </c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</row>
    <row r="176" spans="1:95" s="80" customFormat="1" ht="15.75" customHeight="1" thickBot="1">
      <c r="A176" s="120">
        <v>1</v>
      </c>
      <c r="B176" s="471" t="s">
        <v>301</v>
      </c>
      <c r="C176" s="487" t="s">
        <v>302</v>
      </c>
      <c r="D176" s="472" t="s">
        <v>110</v>
      </c>
      <c r="E176" s="473" t="s">
        <v>83</v>
      </c>
      <c r="F176" s="421" t="s">
        <v>314</v>
      </c>
      <c r="G176" s="495" t="s">
        <v>376</v>
      </c>
      <c r="H176" s="135">
        <v>846</v>
      </c>
      <c r="I176" s="421"/>
      <c r="J176" s="359"/>
      <c r="K176" s="135"/>
      <c r="L176" s="384"/>
      <c r="M176" s="385"/>
      <c r="N176" s="550"/>
      <c r="O176" s="349">
        <f aca="true" t="shared" si="30" ref="O176:O187">MAX(H176,K176,N176)</f>
        <v>846</v>
      </c>
      <c r="P176" s="528"/>
      <c r="Q176" s="528"/>
      <c r="R176" s="529"/>
      <c r="S176" s="232"/>
      <c r="T176" s="76"/>
      <c r="U176" s="109"/>
      <c r="V176" s="232"/>
      <c r="W176" s="76"/>
      <c r="X176" s="529"/>
      <c r="Y176" s="573">
        <f>MAX(R176,U176,X176)</f>
        <v>0</v>
      </c>
      <c r="Z176" s="222"/>
      <c r="AA176" s="222"/>
      <c r="AB176" s="247"/>
      <c r="AC176" s="77"/>
      <c r="AD176" s="222"/>
      <c r="AE176" s="112"/>
      <c r="AF176" s="530"/>
      <c r="AG176" s="530"/>
      <c r="AH176" s="530"/>
      <c r="AI176" s="573">
        <f>MAX(AB176,AE176,AH176)</f>
        <v>0</v>
      </c>
      <c r="AJ176" s="531"/>
      <c r="AK176" s="532"/>
      <c r="AL176" s="533"/>
      <c r="AM176" s="531"/>
      <c r="AN176" s="532"/>
      <c r="AO176" s="533"/>
      <c r="AP176" s="534"/>
      <c r="AQ176" s="534"/>
      <c r="AR176" s="535"/>
      <c r="AS176" s="536"/>
      <c r="AT176" s="537"/>
      <c r="AU176" s="568"/>
      <c r="AV176" s="576">
        <f>MAX(AL176,AO176,AR176,AU176)</f>
        <v>0</v>
      </c>
      <c r="AW176" s="576">
        <f>COUNTIF(O176:Y176:AI176:AV176,"&gt;0")</f>
        <v>1</v>
      </c>
      <c r="AX176" s="296">
        <f aca="true" t="shared" si="31" ref="AX176:AX187">IF(AW176=4,100,0)</f>
        <v>0</v>
      </c>
      <c r="AY176" s="129">
        <f aca="true" t="shared" si="32" ref="AY176:AY187">MAX(H176,K176,O176)+MAX(R176:U176,Y176)+MAX(AB176,AE176,AI176)+MAX(AL176,AO176,AR176,AV176)+AX176</f>
        <v>846</v>
      </c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4"/>
      <c r="BZ176" s="94"/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4"/>
      <c r="CP176" s="94"/>
      <c r="CQ176" s="94"/>
    </row>
    <row r="177" spans="1:95" s="80" customFormat="1" ht="15.75" customHeight="1" thickBot="1">
      <c r="A177" s="121">
        <v>2</v>
      </c>
      <c r="B177" s="179" t="s">
        <v>319</v>
      </c>
      <c r="C177" s="185" t="s">
        <v>320</v>
      </c>
      <c r="D177" s="180" t="s">
        <v>224</v>
      </c>
      <c r="E177" s="470" t="s">
        <v>85</v>
      </c>
      <c r="F177" s="223"/>
      <c r="G177" s="360"/>
      <c r="H177" s="136"/>
      <c r="I177" s="223" t="s">
        <v>321</v>
      </c>
      <c r="J177" s="311" t="s">
        <v>378</v>
      </c>
      <c r="K177" s="136">
        <v>791</v>
      </c>
      <c r="L177" s="386"/>
      <c r="M177" s="387"/>
      <c r="N177" s="545"/>
      <c r="O177" s="350">
        <f t="shared" si="30"/>
        <v>791</v>
      </c>
      <c r="P177" s="108"/>
      <c r="Q177" s="108"/>
      <c r="R177" s="364"/>
      <c r="S177" s="38"/>
      <c r="T177" s="7"/>
      <c r="U177" s="43"/>
      <c r="V177" s="38"/>
      <c r="W177" s="7"/>
      <c r="X177" s="364"/>
      <c r="Y177" s="574">
        <f aca="true" t="shared" si="33" ref="Y177:Y187">MAX(R177,U177,X177)</f>
        <v>0</v>
      </c>
      <c r="Z177" s="235"/>
      <c r="AA177" s="235"/>
      <c r="AB177" s="205"/>
      <c r="AC177" s="178"/>
      <c r="AD177" s="235"/>
      <c r="AE177" s="205"/>
      <c r="AF177" s="163"/>
      <c r="AG177" s="163"/>
      <c r="AH177" s="163"/>
      <c r="AI177" s="574">
        <f aca="true" t="shared" si="34" ref="AI177:AI187">MAX(AB177,AE177,AH177)</f>
        <v>0</v>
      </c>
      <c r="AJ177" s="37"/>
      <c r="AK177" s="10"/>
      <c r="AL177" s="36"/>
      <c r="AM177" s="37"/>
      <c r="AN177" s="10"/>
      <c r="AO177" s="36"/>
      <c r="AP177" s="54"/>
      <c r="AQ177" s="54"/>
      <c r="AR177" s="44"/>
      <c r="AS177" s="37"/>
      <c r="AT177" s="10"/>
      <c r="AU177" s="44"/>
      <c r="AV177" s="587">
        <f aca="true" t="shared" si="35" ref="AV177:AV186">MAX(AL177,AO177,AR177,AU177)</f>
        <v>0</v>
      </c>
      <c r="AW177" s="297">
        <f>COUNTIF(O177:Y177:AI177:AV177,"&gt;0")</f>
        <v>1</v>
      </c>
      <c r="AX177" s="296">
        <f t="shared" si="31"/>
        <v>0</v>
      </c>
      <c r="AY177" s="129">
        <f t="shared" si="32"/>
        <v>791</v>
      </c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4"/>
      <c r="CP177" s="94"/>
      <c r="CQ177" s="94"/>
    </row>
    <row r="178" spans="1:95" s="12" customFormat="1" ht="15.75" customHeight="1" thickBot="1">
      <c r="A178" s="339">
        <v>3</v>
      </c>
      <c r="B178" s="179" t="s">
        <v>329</v>
      </c>
      <c r="C178" s="185" t="s">
        <v>330</v>
      </c>
      <c r="D178" s="180" t="s">
        <v>331</v>
      </c>
      <c r="E178" s="470" t="s">
        <v>82</v>
      </c>
      <c r="F178" s="223"/>
      <c r="G178" s="360"/>
      <c r="H178" s="136"/>
      <c r="I178" s="223" t="s">
        <v>332</v>
      </c>
      <c r="J178" s="311" t="s">
        <v>383</v>
      </c>
      <c r="K178" s="136">
        <v>769</v>
      </c>
      <c r="L178" s="386"/>
      <c r="M178" s="387"/>
      <c r="N178" s="545"/>
      <c r="O178" s="350">
        <f t="shared" si="30"/>
        <v>769</v>
      </c>
      <c r="P178" s="107"/>
      <c r="Q178" s="107"/>
      <c r="R178" s="391"/>
      <c r="S178" s="33"/>
      <c r="T178" s="6"/>
      <c r="U178" s="39"/>
      <c r="V178" s="33"/>
      <c r="W178" s="6"/>
      <c r="X178" s="391"/>
      <c r="Y178" s="574">
        <f t="shared" si="33"/>
        <v>0</v>
      </c>
      <c r="Z178" s="293"/>
      <c r="AA178" s="293"/>
      <c r="AB178" s="34"/>
      <c r="AC178" s="188"/>
      <c r="AD178" s="293"/>
      <c r="AE178" s="42"/>
      <c r="AF178" s="325"/>
      <c r="AG178" s="325"/>
      <c r="AH178" s="325"/>
      <c r="AI178" s="574">
        <f t="shared" si="34"/>
        <v>0</v>
      </c>
      <c r="AJ178" s="52"/>
      <c r="AK178" s="25"/>
      <c r="AL178" s="117"/>
      <c r="AM178" s="52"/>
      <c r="AN178" s="25"/>
      <c r="AO178" s="117"/>
      <c r="AP178" s="299"/>
      <c r="AQ178" s="299"/>
      <c r="AR178" s="346"/>
      <c r="AS178" s="52"/>
      <c r="AT178" s="25"/>
      <c r="AU178" s="346"/>
      <c r="AV178" s="587">
        <f t="shared" si="35"/>
        <v>0</v>
      </c>
      <c r="AW178" s="297">
        <f>COUNTIF(O178:Y178:AI178:AV178,"&gt;0")</f>
        <v>1</v>
      </c>
      <c r="AX178" s="296">
        <f t="shared" si="31"/>
        <v>0</v>
      </c>
      <c r="AY178" s="129">
        <f t="shared" si="32"/>
        <v>769</v>
      </c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</row>
    <row r="179" spans="1:95" s="9" customFormat="1" ht="15.75" customHeight="1" thickBot="1">
      <c r="A179" s="121">
        <v>4</v>
      </c>
      <c r="B179" s="179" t="s">
        <v>322</v>
      </c>
      <c r="C179" s="185" t="s">
        <v>323</v>
      </c>
      <c r="D179" s="180" t="s">
        <v>11</v>
      </c>
      <c r="E179" s="470" t="s">
        <v>84</v>
      </c>
      <c r="F179" s="223"/>
      <c r="G179" s="360"/>
      <c r="H179" s="136"/>
      <c r="I179" s="223" t="s">
        <v>324</v>
      </c>
      <c r="J179" s="311" t="s">
        <v>380</v>
      </c>
      <c r="K179" s="136">
        <v>740</v>
      </c>
      <c r="L179" s="386"/>
      <c r="M179" s="387"/>
      <c r="N179" s="545"/>
      <c r="O179" s="350">
        <f t="shared" si="30"/>
        <v>740</v>
      </c>
      <c r="P179" s="166"/>
      <c r="Q179" s="166"/>
      <c r="R179" s="363"/>
      <c r="S179" s="83"/>
      <c r="T179" s="84"/>
      <c r="U179" s="110"/>
      <c r="V179" s="83"/>
      <c r="W179" s="84"/>
      <c r="X179" s="363"/>
      <c r="Y179" s="574">
        <f t="shared" si="33"/>
        <v>0</v>
      </c>
      <c r="Z179" s="86"/>
      <c r="AA179" s="86"/>
      <c r="AB179" s="113"/>
      <c r="AC179" s="85"/>
      <c r="AD179" s="86"/>
      <c r="AE179" s="113"/>
      <c r="AF179" s="292"/>
      <c r="AG179" s="292"/>
      <c r="AH179" s="292"/>
      <c r="AI179" s="574">
        <f t="shared" si="34"/>
        <v>0</v>
      </c>
      <c r="AJ179" s="87"/>
      <c r="AK179" s="88"/>
      <c r="AL179" s="115"/>
      <c r="AM179" s="87"/>
      <c r="AN179" s="88"/>
      <c r="AO179" s="115"/>
      <c r="AP179" s="300"/>
      <c r="AQ179" s="300"/>
      <c r="AR179" s="308"/>
      <c r="AS179" s="87"/>
      <c r="AT179" s="88"/>
      <c r="AU179" s="308"/>
      <c r="AV179" s="587">
        <f t="shared" si="35"/>
        <v>0</v>
      </c>
      <c r="AW179" s="297">
        <f>COUNTIF(O179:Y179:AI179:AV179,"&gt;0")</f>
        <v>1</v>
      </c>
      <c r="AX179" s="296">
        <f t="shared" si="31"/>
        <v>0</v>
      </c>
      <c r="AY179" s="129">
        <f t="shared" si="32"/>
        <v>740</v>
      </c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</row>
    <row r="180" spans="1:95" s="184" customFormat="1" ht="15.75" customHeight="1" thickBot="1">
      <c r="A180" s="121">
        <v>5</v>
      </c>
      <c r="B180" s="191" t="s">
        <v>92</v>
      </c>
      <c r="C180" s="173" t="s">
        <v>86</v>
      </c>
      <c r="D180" s="165" t="s">
        <v>224</v>
      </c>
      <c r="E180" s="192" t="s">
        <v>84</v>
      </c>
      <c r="F180" s="223"/>
      <c r="G180" s="360"/>
      <c r="H180" s="136"/>
      <c r="I180" s="223" t="s">
        <v>325</v>
      </c>
      <c r="J180" s="311" t="s">
        <v>381</v>
      </c>
      <c r="K180" s="136">
        <v>673</v>
      </c>
      <c r="L180" s="386"/>
      <c r="M180" s="387"/>
      <c r="N180" s="545"/>
      <c r="O180" s="350">
        <f t="shared" si="30"/>
        <v>673</v>
      </c>
      <c r="P180" s="434"/>
      <c r="Q180" s="434"/>
      <c r="R180" s="474"/>
      <c r="S180" s="83"/>
      <c r="T180" s="84"/>
      <c r="U180" s="110"/>
      <c r="V180" s="83"/>
      <c r="W180" s="84"/>
      <c r="X180" s="363"/>
      <c r="Y180" s="574">
        <f t="shared" si="33"/>
        <v>0</v>
      </c>
      <c r="Z180" s="90"/>
      <c r="AA180" s="90"/>
      <c r="AB180" s="111"/>
      <c r="AC180" s="89"/>
      <c r="AD180" s="90"/>
      <c r="AE180" s="113"/>
      <c r="AF180" s="475"/>
      <c r="AG180" s="475"/>
      <c r="AH180" s="475"/>
      <c r="AI180" s="574">
        <f t="shared" si="34"/>
        <v>0</v>
      </c>
      <c r="AJ180" s="91"/>
      <c r="AK180" s="92"/>
      <c r="AL180" s="116"/>
      <c r="AM180" s="91"/>
      <c r="AN180" s="92"/>
      <c r="AO180" s="116"/>
      <c r="AP180" s="476"/>
      <c r="AQ180" s="476"/>
      <c r="AR180" s="477"/>
      <c r="AS180" s="91"/>
      <c r="AT180" s="92"/>
      <c r="AU180" s="309"/>
      <c r="AV180" s="587">
        <f t="shared" si="35"/>
        <v>0</v>
      </c>
      <c r="AW180" s="297">
        <f>COUNTIF(O180:Y180:AI180:AV180,"&gt;0")</f>
        <v>1</v>
      </c>
      <c r="AX180" s="296">
        <f t="shared" si="31"/>
        <v>0</v>
      </c>
      <c r="AY180" s="129">
        <f t="shared" si="32"/>
        <v>673</v>
      </c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</row>
    <row r="181" spans="1:95" s="184" customFormat="1" ht="15.75" customHeight="1" thickBot="1">
      <c r="A181" s="121">
        <v>6</v>
      </c>
      <c r="B181" s="191" t="s">
        <v>315</v>
      </c>
      <c r="C181" s="173" t="s">
        <v>316</v>
      </c>
      <c r="D181" s="165" t="s">
        <v>317</v>
      </c>
      <c r="E181" s="192" t="s">
        <v>84</v>
      </c>
      <c r="F181" s="223" t="s">
        <v>318</v>
      </c>
      <c r="G181" s="311" t="s">
        <v>374</v>
      </c>
      <c r="H181" s="136">
        <v>637</v>
      </c>
      <c r="I181" s="82"/>
      <c r="J181" s="360"/>
      <c r="K181" s="136"/>
      <c r="L181" s="386"/>
      <c r="M181" s="387"/>
      <c r="N181" s="545"/>
      <c r="O181" s="350">
        <f t="shared" si="30"/>
        <v>637</v>
      </c>
      <c r="P181" s="434"/>
      <c r="Q181" s="434"/>
      <c r="R181" s="474"/>
      <c r="S181" s="83"/>
      <c r="T181" s="84"/>
      <c r="U181" s="110"/>
      <c r="V181" s="83"/>
      <c r="W181" s="84"/>
      <c r="X181" s="363"/>
      <c r="Y181" s="574">
        <f t="shared" si="33"/>
        <v>0</v>
      </c>
      <c r="Z181" s="90"/>
      <c r="AA181" s="90"/>
      <c r="AB181" s="111"/>
      <c r="AC181" s="89"/>
      <c r="AD181" s="90"/>
      <c r="AE181" s="113"/>
      <c r="AF181" s="475"/>
      <c r="AG181" s="475"/>
      <c r="AH181" s="475"/>
      <c r="AI181" s="574">
        <f t="shared" si="34"/>
        <v>0</v>
      </c>
      <c r="AJ181" s="91"/>
      <c r="AK181" s="92"/>
      <c r="AL181" s="116"/>
      <c r="AM181" s="91"/>
      <c r="AN181" s="92"/>
      <c r="AO181" s="116"/>
      <c r="AP181" s="476"/>
      <c r="AQ181" s="476"/>
      <c r="AR181" s="477"/>
      <c r="AS181" s="91"/>
      <c r="AT181" s="92"/>
      <c r="AU181" s="309"/>
      <c r="AV181" s="587">
        <f t="shared" si="35"/>
        <v>0</v>
      </c>
      <c r="AW181" s="297">
        <f>COUNTIF(O181:Y181:AI181:AV181,"&gt;0")</f>
        <v>1</v>
      </c>
      <c r="AX181" s="296">
        <f t="shared" si="31"/>
        <v>0</v>
      </c>
      <c r="AY181" s="129">
        <f t="shared" si="32"/>
        <v>637</v>
      </c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</row>
    <row r="182" spans="1:95" s="184" customFormat="1" ht="15.75" customHeight="1" thickBot="1">
      <c r="A182" s="121">
        <v>7</v>
      </c>
      <c r="B182" s="191" t="s">
        <v>326</v>
      </c>
      <c r="C182" s="173" t="s">
        <v>327</v>
      </c>
      <c r="D182" s="165" t="s">
        <v>198</v>
      </c>
      <c r="E182" s="192" t="s">
        <v>81</v>
      </c>
      <c r="F182" s="223"/>
      <c r="G182" s="360"/>
      <c r="H182" s="136"/>
      <c r="I182" s="223" t="s">
        <v>328</v>
      </c>
      <c r="J182" s="311" t="s">
        <v>382</v>
      </c>
      <c r="K182" s="136">
        <v>612</v>
      </c>
      <c r="L182" s="386"/>
      <c r="M182" s="387"/>
      <c r="N182" s="545"/>
      <c r="O182" s="350">
        <f t="shared" si="30"/>
        <v>612</v>
      </c>
      <c r="P182" s="434"/>
      <c r="Q182" s="434"/>
      <c r="R182" s="474"/>
      <c r="S182" s="83"/>
      <c r="T182" s="84"/>
      <c r="U182" s="110"/>
      <c r="V182" s="83"/>
      <c r="W182" s="84"/>
      <c r="X182" s="363"/>
      <c r="Y182" s="574">
        <f t="shared" si="33"/>
        <v>0</v>
      </c>
      <c r="Z182" s="90"/>
      <c r="AA182" s="90"/>
      <c r="AB182" s="111"/>
      <c r="AC182" s="89"/>
      <c r="AD182" s="90"/>
      <c r="AE182" s="113"/>
      <c r="AF182" s="475"/>
      <c r="AG182" s="475"/>
      <c r="AH182" s="475"/>
      <c r="AI182" s="574">
        <f t="shared" si="34"/>
        <v>0</v>
      </c>
      <c r="AJ182" s="91"/>
      <c r="AK182" s="92"/>
      <c r="AL182" s="116"/>
      <c r="AM182" s="91"/>
      <c r="AN182" s="92"/>
      <c r="AO182" s="116"/>
      <c r="AP182" s="476"/>
      <c r="AQ182" s="476"/>
      <c r="AR182" s="477"/>
      <c r="AS182" s="91"/>
      <c r="AT182" s="92"/>
      <c r="AU182" s="309"/>
      <c r="AV182" s="587">
        <f t="shared" si="35"/>
        <v>0</v>
      </c>
      <c r="AW182" s="297">
        <f>COUNTIF(O182:Y182:AI182:AV182,"&gt;0")</f>
        <v>1</v>
      </c>
      <c r="AX182" s="296">
        <f t="shared" si="31"/>
        <v>0</v>
      </c>
      <c r="AY182" s="129">
        <f t="shared" si="32"/>
        <v>612</v>
      </c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</row>
    <row r="183" spans="1:95" s="184" customFormat="1" ht="15.75" customHeight="1" thickBot="1">
      <c r="A183" s="121">
        <v>8</v>
      </c>
      <c r="B183" s="189" t="s">
        <v>54</v>
      </c>
      <c r="C183" s="169" t="s">
        <v>55</v>
      </c>
      <c r="D183" s="123" t="s">
        <v>78</v>
      </c>
      <c r="E183" s="192" t="s">
        <v>83</v>
      </c>
      <c r="F183" s="223" t="s">
        <v>311</v>
      </c>
      <c r="G183" s="311" t="s">
        <v>377</v>
      </c>
      <c r="H183" s="136">
        <v>499</v>
      </c>
      <c r="I183" s="82"/>
      <c r="J183" s="360"/>
      <c r="K183" s="136"/>
      <c r="L183" s="386"/>
      <c r="M183" s="387"/>
      <c r="N183" s="545"/>
      <c r="O183" s="350">
        <f t="shared" si="30"/>
        <v>499</v>
      </c>
      <c r="P183" s="434"/>
      <c r="Q183" s="434"/>
      <c r="R183" s="474"/>
      <c r="S183" s="83"/>
      <c r="T183" s="84"/>
      <c r="U183" s="110"/>
      <c r="V183" s="83"/>
      <c r="W183" s="84"/>
      <c r="X183" s="363"/>
      <c r="Y183" s="574">
        <f t="shared" si="33"/>
        <v>0</v>
      </c>
      <c r="Z183" s="90"/>
      <c r="AA183" s="90"/>
      <c r="AB183" s="111"/>
      <c r="AC183" s="89"/>
      <c r="AD183" s="90"/>
      <c r="AE183" s="113"/>
      <c r="AF183" s="475"/>
      <c r="AG183" s="475"/>
      <c r="AH183" s="475"/>
      <c r="AI183" s="574">
        <f t="shared" si="34"/>
        <v>0</v>
      </c>
      <c r="AJ183" s="91"/>
      <c r="AK183" s="92"/>
      <c r="AL183" s="116"/>
      <c r="AM183" s="91"/>
      <c r="AN183" s="92"/>
      <c r="AO183" s="116"/>
      <c r="AP183" s="476"/>
      <c r="AQ183" s="476"/>
      <c r="AR183" s="477"/>
      <c r="AS183" s="91"/>
      <c r="AT183" s="92"/>
      <c r="AU183" s="309"/>
      <c r="AV183" s="587">
        <f t="shared" si="35"/>
        <v>0</v>
      </c>
      <c r="AW183" s="297">
        <f>COUNTIF(O183:Y183:AI183:AV183,"&gt;0")</f>
        <v>1</v>
      </c>
      <c r="AX183" s="296">
        <f t="shared" si="31"/>
        <v>0</v>
      </c>
      <c r="AY183" s="129">
        <f t="shared" si="32"/>
        <v>499</v>
      </c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</row>
    <row r="184" spans="1:95" s="184" customFormat="1" ht="15.75" customHeight="1" thickBot="1">
      <c r="A184" s="121">
        <v>9</v>
      </c>
      <c r="B184" s="191" t="s">
        <v>312</v>
      </c>
      <c r="C184" s="494" t="s">
        <v>91</v>
      </c>
      <c r="D184" s="165" t="s">
        <v>89</v>
      </c>
      <c r="E184" s="192" t="s">
        <v>81</v>
      </c>
      <c r="F184" s="223" t="s">
        <v>313</v>
      </c>
      <c r="G184" s="311" t="s">
        <v>375</v>
      </c>
      <c r="H184" s="136">
        <v>372</v>
      </c>
      <c r="I184" s="223"/>
      <c r="J184" s="360"/>
      <c r="K184" s="136"/>
      <c r="L184" s="386"/>
      <c r="M184" s="387"/>
      <c r="N184" s="545"/>
      <c r="O184" s="350">
        <f t="shared" si="30"/>
        <v>372</v>
      </c>
      <c r="P184" s="434"/>
      <c r="Q184" s="434"/>
      <c r="R184" s="474"/>
      <c r="S184" s="83"/>
      <c r="T184" s="84"/>
      <c r="U184" s="110"/>
      <c r="V184" s="83"/>
      <c r="W184" s="84"/>
      <c r="X184" s="363"/>
      <c r="Y184" s="574">
        <f t="shared" si="33"/>
        <v>0</v>
      </c>
      <c r="Z184" s="90"/>
      <c r="AA184" s="90"/>
      <c r="AB184" s="111"/>
      <c r="AC184" s="89"/>
      <c r="AD184" s="90"/>
      <c r="AE184" s="113"/>
      <c r="AF184" s="475"/>
      <c r="AG184" s="475"/>
      <c r="AH184" s="475"/>
      <c r="AI184" s="574">
        <f t="shared" si="34"/>
        <v>0</v>
      </c>
      <c r="AJ184" s="91"/>
      <c r="AK184" s="92"/>
      <c r="AL184" s="116"/>
      <c r="AM184" s="91"/>
      <c r="AN184" s="92"/>
      <c r="AO184" s="116"/>
      <c r="AP184" s="476"/>
      <c r="AQ184" s="476"/>
      <c r="AR184" s="477"/>
      <c r="AS184" s="91"/>
      <c r="AT184" s="92"/>
      <c r="AU184" s="309"/>
      <c r="AV184" s="587">
        <f t="shared" si="35"/>
        <v>0</v>
      </c>
      <c r="AW184" s="297">
        <f>COUNTIF(O184:Y184:AI184:AV184,"&gt;0")</f>
        <v>1</v>
      </c>
      <c r="AX184" s="296">
        <f t="shared" si="31"/>
        <v>0</v>
      </c>
      <c r="AY184" s="129">
        <f t="shared" si="32"/>
        <v>372</v>
      </c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</row>
    <row r="185" spans="1:95" s="184" customFormat="1" ht="15.75" customHeight="1" thickBot="1">
      <c r="A185" s="121">
        <v>10</v>
      </c>
      <c r="B185" s="191" t="s">
        <v>333</v>
      </c>
      <c r="C185" s="173" t="s">
        <v>334</v>
      </c>
      <c r="D185" s="165" t="s">
        <v>195</v>
      </c>
      <c r="E185" s="192" t="s">
        <v>85</v>
      </c>
      <c r="F185" s="223"/>
      <c r="G185" s="360"/>
      <c r="H185" s="136"/>
      <c r="I185" s="223" t="s">
        <v>335</v>
      </c>
      <c r="J185" s="311" t="s">
        <v>379</v>
      </c>
      <c r="K185" s="136">
        <v>332</v>
      </c>
      <c r="L185" s="386"/>
      <c r="M185" s="387"/>
      <c r="N185" s="545"/>
      <c r="O185" s="350">
        <f t="shared" si="30"/>
        <v>332</v>
      </c>
      <c r="P185" s="434"/>
      <c r="Q185" s="434"/>
      <c r="R185" s="474"/>
      <c r="S185" s="83"/>
      <c r="T185" s="84"/>
      <c r="U185" s="110"/>
      <c r="V185" s="83"/>
      <c r="W185" s="84"/>
      <c r="X185" s="363"/>
      <c r="Y185" s="574">
        <f t="shared" si="33"/>
        <v>0</v>
      </c>
      <c r="Z185" s="90"/>
      <c r="AA185" s="90"/>
      <c r="AB185" s="111"/>
      <c r="AC185" s="89"/>
      <c r="AD185" s="90"/>
      <c r="AE185" s="113"/>
      <c r="AF185" s="475"/>
      <c r="AG185" s="475"/>
      <c r="AH185" s="475"/>
      <c r="AI185" s="574">
        <f t="shared" si="34"/>
        <v>0</v>
      </c>
      <c r="AJ185" s="91"/>
      <c r="AK185" s="92"/>
      <c r="AL185" s="116"/>
      <c r="AM185" s="91"/>
      <c r="AN185" s="92"/>
      <c r="AO185" s="116"/>
      <c r="AP185" s="476"/>
      <c r="AQ185" s="476"/>
      <c r="AR185" s="477"/>
      <c r="AS185" s="91"/>
      <c r="AT185" s="92"/>
      <c r="AU185" s="309"/>
      <c r="AV185" s="587">
        <f t="shared" si="35"/>
        <v>0</v>
      </c>
      <c r="AW185" s="297">
        <f>COUNTIF(O185:Y185:AI185:AV185,"&gt;0")</f>
        <v>1</v>
      </c>
      <c r="AX185" s="296">
        <f t="shared" si="31"/>
        <v>0</v>
      </c>
      <c r="AY185" s="129">
        <f t="shared" si="32"/>
        <v>332</v>
      </c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</row>
    <row r="186" spans="1:95" s="184" customFormat="1" ht="15.75" customHeight="1" thickBot="1">
      <c r="A186" s="121"/>
      <c r="B186" s="189"/>
      <c r="C186" s="164"/>
      <c r="D186" s="123"/>
      <c r="E186" s="190"/>
      <c r="F186" s="82"/>
      <c r="G186" s="360"/>
      <c r="H186" s="136"/>
      <c r="I186" s="223"/>
      <c r="J186" s="360"/>
      <c r="K186" s="136"/>
      <c r="L186" s="386"/>
      <c r="M186" s="387"/>
      <c r="N186" s="545"/>
      <c r="O186" s="350">
        <f t="shared" si="30"/>
        <v>0</v>
      </c>
      <c r="P186" s="151"/>
      <c r="Q186" s="151"/>
      <c r="R186" s="392"/>
      <c r="S186" s="33"/>
      <c r="T186" s="6"/>
      <c r="U186" s="39"/>
      <c r="V186" s="33"/>
      <c r="W186" s="6"/>
      <c r="X186" s="391"/>
      <c r="Y186" s="574">
        <f t="shared" si="33"/>
        <v>0</v>
      </c>
      <c r="Z186" s="293"/>
      <c r="AA186" s="293"/>
      <c r="AB186" s="34"/>
      <c r="AC186" s="188"/>
      <c r="AD186" s="293"/>
      <c r="AE186" s="42"/>
      <c r="AF186" s="367"/>
      <c r="AG186" s="367"/>
      <c r="AH186" s="367"/>
      <c r="AI186" s="574">
        <f t="shared" si="34"/>
        <v>0</v>
      </c>
      <c r="AJ186" s="52"/>
      <c r="AK186" s="25"/>
      <c r="AL186" s="117"/>
      <c r="AM186" s="52"/>
      <c r="AN186" s="25"/>
      <c r="AO186" s="117"/>
      <c r="AP186" s="302"/>
      <c r="AQ186" s="302"/>
      <c r="AR186" s="347"/>
      <c r="AS186" s="52"/>
      <c r="AT186" s="25"/>
      <c r="AU186" s="346"/>
      <c r="AV186" s="587">
        <f t="shared" si="35"/>
        <v>0</v>
      </c>
      <c r="AW186" s="297">
        <f>COUNTIF(O186:Y186:AI186:AV186,"&gt;0")</f>
        <v>0</v>
      </c>
      <c r="AX186" s="296">
        <f t="shared" si="31"/>
        <v>0</v>
      </c>
      <c r="AY186" s="129">
        <f t="shared" si="32"/>
        <v>0</v>
      </c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</row>
    <row r="187" spans="1:95" s="184" customFormat="1" ht="15.75" customHeight="1" thickBot="1">
      <c r="A187" s="340"/>
      <c r="B187" s="239"/>
      <c r="C187" s="244"/>
      <c r="D187" s="104"/>
      <c r="E187" s="105"/>
      <c r="F187" s="118"/>
      <c r="G187" s="362"/>
      <c r="H187" s="137"/>
      <c r="I187" s="423"/>
      <c r="J187" s="362"/>
      <c r="K187" s="137"/>
      <c r="L187" s="388"/>
      <c r="M187" s="389"/>
      <c r="N187" s="547"/>
      <c r="O187" s="313">
        <f t="shared" si="30"/>
        <v>0</v>
      </c>
      <c r="P187" s="341"/>
      <c r="Q187" s="341"/>
      <c r="R187" s="393"/>
      <c r="S187" s="378"/>
      <c r="T187" s="342"/>
      <c r="U187" s="227"/>
      <c r="V187" s="378"/>
      <c r="W187" s="342"/>
      <c r="X187" s="393"/>
      <c r="Y187" s="575">
        <f t="shared" si="33"/>
        <v>0</v>
      </c>
      <c r="Z187" s="395"/>
      <c r="AA187" s="395"/>
      <c r="AB187" s="396"/>
      <c r="AC187" s="343"/>
      <c r="AD187" s="395"/>
      <c r="AE187" s="228"/>
      <c r="AF187" s="326"/>
      <c r="AG187" s="326"/>
      <c r="AH187" s="326"/>
      <c r="AI187" s="575">
        <f t="shared" si="34"/>
        <v>0</v>
      </c>
      <c r="AJ187" s="229"/>
      <c r="AK187" s="335"/>
      <c r="AL187" s="230"/>
      <c r="AM187" s="229"/>
      <c r="AN187" s="335"/>
      <c r="AO187" s="230"/>
      <c r="AP187" s="344"/>
      <c r="AQ187" s="344"/>
      <c r="AR187" s="348"/>
      <c r="AS187" s="229"/>
      <c r="AT187" s="335"/>
      <c r="AU187" s="348"/>
      <c r="AV187" s="578">
        <f>MAX(AL187,AO187,AR187,AU187)</f>
        <v>0</v>
      </c>
      <c r="AW187" s="579">
        <f>COUNTIF(O187:Y187:AI187:AV187,"&gt;0")</f>
        <v>0</v>
      </c>
      <c r="AX187" s="329">
        <f t="shared" si="31"/>
        <v>0</v>
      </c>
      <c r="AY187" s="129">
        <f t="shared" si="32"/>
        <v>0</v>
      </c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</row>
    <row r="188" ht="12.75">
      <c r="Y188" s="588"/>
    </row>
    <row r="189" spans="1:50" ht="23.25">
      <c r="A189" s="18" t="s">
        <v>56</v>
      </c>
      <c r="B189" s="19"/>
      <c r="C189" s="21"/>
      <c r="D189" s="19"/>
      <c r="E189" s="19"/>
      <c r="F189" s="431"/>
      <c r="G189" s="18"/>
      <c r="H189" s="18"/>
      <c r="I189" s="18"/>
      <c r="J189" s="18"/>
      <c r="K189" s="18"/>
      <c r="L189" s="18"/>
      <c r="M189" s="18"/>
      <c r="N189" s="18"/>
      <c r="O189" s="43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2:5" ht="12" customHeight="1" thickBot="1">
      <c r="B190" s="3"/>
      <c r="D190" s="23"/>
      <c r="E190" s="23"/>
    </row>
    <row r="191" spans="6:95" s="11" customFormat="1" ht="17.25" customHeight="1" thickBot="1">
      <c r="F191" s="591" t="s">
        <v>161</v>
      </c>
      <c r="G191" s="592"/>
      <c r="H191" s="592"/>
      <c r="I191" s="592"/>
      <c r="J191" s="592"/>
      <c r="K191" s="592"/>
      <c r="L191" s="593"/>
      <c r="M191" s="593"/>
      <c r="N191" s="593"/>
      <c r="O191" s="594"/>
      <c r="P191" s="591" t="s">
        <v>146</v>
      </c>
      <c r="Q191" s="592"/>
      <c r="R191" s="592"/>
      <c r="S191" s="593"/>
      <c r="T191" s="593"/>
      <c r="U191" s="593"/>
      <c r="V191" s="593"/>
      <c r="W191" s="593"/>
      <c r="X191" s="593"/>
      <c r="Y191" s="594"/>
      <c r="Z191" s="591" t="s">
        <v>384</v>
      </c>
      <c r="AA191" s="592"/>
      <c r="AB191" s="592"/>
      <c r="AC191" s="592"/>
      <c r="AD191" s="592"/>
      <c r="AE191" s="592"/>
      <c r="AF191" s="593"/>
      <c r="AG191" s="593"/>
      <c r="AH191" s="593"/>
      <c r="AI191" s="594"/>
      <c r="AJ191" s="595" t="s">
        <v>387</v>
      </c>
      <c r="AK191" s="596"/>
      <c r="AL191" s="596"/>
      <c r="AM191" s="596"/>
      <c r="AN191" s="596"/>
      <c r="AO191" s="596"/>
      <c r="AP191" s="596"/>
      <c r="AQ191" s="596"/>
      <c r="AR191" s="596"/>
      <c r="AS191" s="597"/>
      <c r="AT191" s="597"/>
      <c r="AU191" s="597"/>
      <c r="AV191" s="598"/>
      <c r="AW191" s="48"/>
      <c r="AX191" s="295"/>
      <c r="AY191" s="5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93"/>
      <c r="CM191" s="93"/>
      <c r="CN191" s="93"/>
      <c r="CO191" s="93"/>
      <c r="CP191" s="93"/>
      <c r="CQ191" s="93"/>
    </row>
    <row r="192" spans="6:95" s="28" customFormat="1" ht="15" customHeight="1" thickBot="1">
      <c r="F192" s="261" t="s">
        <v>100</v>
      </c>
      <c r="G192" s="263" t="s">
        <v>147</v>
      </c>
      <c r="H192" s="321" t="s">
        <v>72</v>
      </c>
      <c r="I192" s="263" t="s">
        <v>105</v>
      </c>
      <c r="J192" s="263" t="s">
        <v>147</v>
      </c>
      <c r="K192" s="321" t="s">
        <v>72</v>
      </c>
      <c r="L192" s="133"/>
      <c r="M192" s="322"/>
      <c r="N192" s="134"/>
      <c r="O192" s="580" t="s">
        <v>388</v>
      </c>
      <c r="P192" s="261" t="s">
        <v>105</v>
      </c>
      <c r="Q192" s="263" t="s">
        <v>147</v>
      </c>
      <c r="R192" s="321" t="s">
        <v>72</v>
      </c>
      <c r="S192" s="263" t="s">
        <v>100</v>
      </c>
      <c r="T192" s="263" t="s">
        <v>147</v>
      </c>
      <c r="U192" s="321" t="s">
        <v>72</v>
      </c>
      <c r="V192" s="106"/>
      <c r="W192" s="106"/>
      <c r="X192" s="106"/>
      <c r="Y192" s="580" t="s">
        <v>388</v>
      </c>
      <c r="Z192" s="261" t="s">
        <v>105</v>
      </c>
      <c r="AA192" s="263" t="s">
        <v>147</v>
      </c>
      <c r="AB192" s="321" t="s">
        <v>72</v>
      </c>
      <c r="AC192" s="263" t="s">
        <v>100</v>
      </c>
      <c r="AD192" s="263" t="s">
        <v>147</v>
      </c>
      <c r="AE192" s="321" t="s">
        <v>72</v>
      </c>
      <c r="AF192" s="106"/>
      <c r="AG192" s="106"/>
      <c r="AH192" s="106"/>
      <c r="AI192" s="580" t="s">
        <v>388</v>
      </c>
      <c r="AJ192" s="267" t="s">
        <v>100</v>
      </c>
      <c r="AK192" s="320" t="s">
        <v>147</v>
      </c>
      <c r="AL192" s="321" t="s">
        <v>72</v>
      </c>
      <c r="AM192" s="267" t="s">
        <v>105</v>
      </c>
      <c r="AN192" s="320" t="s">
        <v>147</v>
      </c>
      <c r="AO192" s="321" t="s">
        <v>72</v>
      </c>
      <c r="AP192" s="133"/>
      <c r="AQ192" s="322"/>
      <c r="AR192" s="134"/>
      <c r="AS192" s="133"/>
      <c r="AT192" s="322"/>
      <c r="AU192" s="336"/>
      <c r="AV192" s="580" t="s">
        <v>388</v>
      </c>
      <c r="AW192" s="304" t="s">
        <v>389</v>
      </c>
      <c r="AX192" s="304" t="s">
        <v>151</v>
      </c>
      <c r="AY192" s="323" t="s">
        <v>152</v>
      </c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</row>
    <row r="193" spans="1:95" s="80" customFormat="1" ht="15.75" customHeight="1" thickBot="1">
      <c r="A193" s="120">
        <v>1</v>
      </c>
      <c r="B193" s="471" t="s">
        <v>336</v>
      </c>
      <c r="C193" s="425" t="s">
        <v>296</v>
      </c>
      <c r="D193" s="472" t="s">
        <v>180</v>
      </c>
      <c r="E193" s="473" t="s">
        <v>80</v>
      </c>
      <c r="F193" s="421">
        <v>1.15</v>
      </c>
      <c r="G193" s="359">
        <v>1.58</v>
      </c>
      <c r="H193" s="55">
        <v>799</v>
      </c>
      <c r="I193" s="75">
        <v>3.93</v>
      </c>
      <c r="J193" s="359">
        <v>5.65</v>
      </c>
      <c r="K193" s="135">
        <v>912</v>
      </c>
      <c r="L193" s="384"/>
      <c r="M193" s="385"/>
      <c r="N193" s="550"/>
      <c r="O193" s="349">
        <f aca="true" t="shared" si="36" ref="O193:O200">MAX(H193,K193,N193)</f>
        <v>912</v>
      </c>
      <c r="P193" s="186"/>
      <c r="Q193" s="356"/>
      <c r="R193" s="109"/>
      <c r="S193" s="186"/>
      <c r="T193" s="356"/>
      <c r="U193" s="109"/>
      <c r="V193" s="232"/>
      <c r="W193" s="76"/>
      <c r="X193" s="529"/>
      <c r="Y193" s="573">
        <f>MAX(R193,U193,X193)</f>
        <v>0</v>
      </c>
      <c r="Z193" s="77"/>
      <c r="AA193" s="222"/>
      <c r="AB193" s="112"/>
      <c r="AC193" s="77"/>
      <c r="AD193" s="222"/>
      <c r="AE193" s="112"/>
      <c r="AF193" s="233"/>
      <c r="AG193" s="412"/>
      <c r="AH193" s="555"/>
      <c r="AI193" s="573">
        <f>MAX(AB193,AE193,AH193)</f>
        <v>0</v>
      </c>
      <c r="AJ193" s="531"/>
      <c r="AK193" s="532"/>
      <c r="AL193" s="533"/>
      <c r="AM193" s="531"/>
      <c r="AN193" s="532"/>
      <c r="AO193" s="533"/>
      <c r="AP193" s="531"/>
      <c r="AQ193" s="532"/>
      <c r="AR193" s="533"/>
      <c r="AS193" s="531"/>
      <c r="AT193" s="532"/>
      <c r="AU193" s="535"/>
      <c r="AV193" s="576">
        <f>MAX(AL193,AO193,AR193,AU193)</f>
        <v>0</v>
      </c>
      <c r="AW193" s="576">
        <f>COUNTIF(O193:Y193:AI193:AV193,"&gt;0")</f>
        <v>1</v>
      </c>
      <c r="AX193" s="296">
        <f aca="true" t="shared" si="37" ref="AX193:AX199">IF(AW193=4,100,0)</f>
        <v>0</v>
      </c>
      <c r="AY193" s="129">
        <f aca="true" t="shared" si="38" ref="AY193:AY200">MAX(H193,K193,O193)+MAX(R193:U193,Y193)+MAX(AB193,AE193,AI193)+MAX(AL193,AO193,AR193,AV193)+AX193</f>
        <v>912</v>
      </c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  <c r="BY193" s="94"/>
      <c r="BZ193" s="94"/>
      <c r="CA193" s="94"/>
      <c r="CB193" s="94"/>
      <c r="CC193" s="94"/>
      <c r="CD193" s="94"/>
      <c r="CE193" s="94"/>
      <c r="CF193" s="94"/>
      <c r="CG193" s="94"/>
      <c r="CH193" s="94"/>
      <c r="CI193" s="94"/>
      <c r="CJ193" s="94"/>
      <c r="CK193" s="94"/>
      <c r="CL193" s="94"/>
      <c r="CM193" s="94"/>
      <c r="CN193" s="94"/>
      <c r="CO193" s="94"/>
      <c r="CP193" s="94"/>
      <c r="CQ193" s="94"/>
    </row>
    <row r="194" spans="1:95" s="80" customFormat="1" ht="15.75" customHeight="1" thickBot="1">
      <c r="A194" s="121">
        <v>2</v>
      </c>
      <c r="B194" s="179" t="s">
        <v>301</v>
      </c>
      <c r="C194" s="167" t="s">
        <v>302</v>
      </c>
      <c r="D194" s="180" t="s">
        <v>110</v>
      </c>
      <c r="E194" s="470" t="s">
        <v>83</v>
      </c>
      <c r="F194" s="223"/>
      <c r="G194" s="360"/>
      <c r="H194" s="136"/>
      <c r="I194" s="223">
        <v>3.79</v>
      </c>
      <c r="J194" s="360">
        <v>4.75</v>
      </c>
      <c r="K194" s="43">
        <v>722</v>
      </c>
      <c r="L194" s="38"/>
      <c r="M194" s="7"/>
      <c r="N194" s="364"/>
      <c r="O194" s="350">
        <f t="shared" si="36"/>
        <v>722</v>
      </c>
      <c r="P194" s="177"/>
      <c r="Q194" s="269"/>
      <c r="R194" s="111"/>
      <c r="S194" s="177"/>
      <c r="T194" s="269"/>
      <c r="U194" s="111"/>
      <c r="V194" s="89"/>
      <c r="W194" s="90"/>
      <c r="X194" s="402"/>
      <c r="Y194" s="574">
        <f aca="true" t="shared" si="39" ref="Y194:Y200">MAX(R194,U194,X194)</f>
        <v>0</v>
      </c>
      <c r="Z194" s="89"/>
      <c r="AA194" s="90"/>
      <c r="AB194" s="111"/>
      <c r="AC194" s="89"/>
      <c r="AD194" s="90"/>
      <c r="AE194" s="111"/>
      <c r="AF194" s="89"/>
      <c r="AG194" s="90"/>
      <c r="AH194" s="402"/>
      <c r="AI194" s="574">
        <f aca="true" t="shared" si="40" ref="AI194:AI200">MAX(AB194,AE194,AH194)</f>
        <v>0</v>
      </c>
      <c r="AJ194" s="89"/>
      <c r="AK194" s="90"/>
      <c r="AL194" s="111"/>
      <c r="AM194" s="89"/>
      <c r="AN194" s="90"/>
      <c r="AO194" s="111"/>
      <c r="AP194" s="89"/>
      <c r="AQ194" s="90"/>
      <c r="AR194" s="111"/>
      <c r="AS194" s="89"/>
      <c r="AT194" s="90"/>
      <c r="AU194" s="402"/>
      <c r="AV194" s="587">
        <f aca="true" t="shared" si="41" ref="AV194:AV200">MAX(AL194,AO194,AR194,AU194)</f>
        <v>0</v>
      </c>
      <c r="AW194" s="297">
        <f>COUNTIF(O194:Y194:AI194:AV194,"&gt;0")</f>
        <v>1</v>
      </c>
      <c r="AX194" s="296">
        <f t="shared" si="37"/>
        <v>0</v>
      </c>
      <c r="AY194" s="129">
        <f t="shared" si="38"/>
        <v>722</v>
      </c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</row>
    <row r="195" spans="1:95" s="80" customFormat="1" ht="15.75" customHeight="1" thickBot="1">
      <c r="A195" s="121">
        <v>3</v>
      </c>
      <c r="B195" s="128" t="s">
        <v>48</v>
      </c>
      <c r="C195" s="81" t="s">
        <v>49</v>
      </c>
      <c r="D195" s="100" t="s">
        <v>75</v>
      </c>
      <c r="E195" s="103" t="s">
        <v>82</v>
      </c>
      <c r="F195" s="223">
        <v>1.1</v>
      </c>
      <c r="G195" s="360">
        <v>1.42</v>
      </c>
      <c r="H195" s="136">
        <v>649</v>
      </c>
      <c r="I195" s="223">
        <v>3.37</v>
      </c>
      <c r="J195" s="360">
        <v>4.51</v>
      </c>
      <c r="K195" s="43">
        <v>671</v>
      </c>
      <c r="L195" s="38"/>
      <c r="M195" s="7"/>
      <c r="N195" s="364"/>
      <c r="O195" s="350">
        <f t="shared" si="36"/>
        <v>671</v>
      </c>
      <c r="P195" s="177"/>
      <c r="Q195" s="269"/>
      <c r="R195" s="111"/>
      <c r="S195" s="177"/>
      <c r="T195" s="269"/>
      <c r="U195" s="111"/>
      <c r="V195" s="89"/>
      <c r="W195" s="90"/>
      <c r="X195" s="402"/>
      <c r="Y195" s="574">
        <f t="shared" si="39"/>
        <v>0</v>
      </c>
      <c r="Z195" s="89"/>
      <c r="AA195" s="90"/>
      <c r="AB195" s="111"/>
      <c r="AC195" s="89"/>
      <c r="AD195" s="90"/>
      <c r="AE195" s="111"/>
      <c r="AF195" s="89"/>
      <c r="AG195" s="90"/>
      <c r="AH195" s="402"/>
      <c r="AI195" s="574">
        <f t="shared" si="40"/>
        <v>0</v>
      </c>
      <c r="AJ195" s="89"/>
      <c r="AK195" s="90"/>
      <c r="AL195" s="111"/>
      <c r="AM195" s="89"/>
      <c r="AN195" s="90"/>
      <c r="AO195" s="111"/>
      <c r="AP195" s="89"/>
      <c r="AQ195" s="90"/>
      <c r="AR195" s="111"/>
      <c r="AS195" s="89"/>
      <c r="AT195" s="90"/>
      <c r="AU195" s="402"/>
      <c r="AV195" s="587">
        <f t="shared" si="41"/>
        <v>0</v>
      </c>
      <c r="AW195" s="297">
        <f>COUNTIF(O195:Y195:AI195:AV195,"&gt;0")</f>
        <v>1</v>
      </c>
      <c r="AX195" s="296">
        <f t="shared" si="37"/>
        <v>0</v>
      </c>
      <c r="AY195" s="129">
        <f t="shared" si="38"/>
        <v>671</v>
      </c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  <c r="BY195" s="94"/>
      <c r="BZ195" s="94"/>
      <c r="CA195" s="94"/>
      <c r="CB195" s="94"/>
      <c r="CC195" s="94"/>
      <c r="CD195" s="94"/>
      <c r="CE195" s="94"/>
      <c r="CF195" s="94"/>
      <c r="CG195" s="94"/>
      <c r="CH195" s="94"/>
      <c r="CI195" s="94"/>
      <c r="CJ195" s="94"/>
      <c r="CK195" s="94"/>
      <c r="CL195" s="94"/>
      <c r="CM195" s="94"/>
      <c r="CN195" s="94"/>
      <c r="CO195" s="94"/>
      <c r="CP195" s="94"/>
      <c r="CQ195" s="94"/>
    </row>
    <row r="196" spans="1:95" s="80" customFormat="1" ht="15.75" customHeight="1" thickBot="1">
      <c r="A196" s="121">
        <v>4</v>
      </c>
      <c r="B196" s="179" t="s">
        <v>87</v>
      </c>
      <c r="C196" s="185" t="s">
        <v>26</v>
      </c>
      <c r="D196" s="180" t="s">
        <v>13</v>
      </c>
      <c r="E196" s="470" t="s">
        <v>84</v>
      </c>
      <c r="F196" s="82">
        <v>1.3</v>
      </c>
      <c r="G196" s="360">
        <v>1.43</v>
      </c>
      <c r="H196" s="136">
        <v>658</v>
      </c>
      <c r="I196" s="223"/>
      <c r="J196" s="360"/>
      <c r="K196" s="136"/>
      <c r="L196" s="386"/>
      <c r="M196" s="387"/>
      <c r="N196" s="545"/>
      <c r="O196" s="350">
        <f t="shared" si="36"/>
        <v>658</v>
      </c>
      <c r="P196" s="177"/>
      <c r="Q196" s="269"/>
      <c r="R196" s="110"/>
      <c r="S196" s="177"/>
      <c r="T196" s="269"/>
      <c r="U196" s="110"/>
      <c r="V196" s="83"/>
      <c r="W196" s="84"/>
      <c r="X196" s="363"/>
      <c r="Y196" s="574">
        <f t="shared" si="39"/>
        <v>0</v>
      </c>
      <c r="Z196" s="89"/>
      <c r="AA196" s="90"/>
      <c r="AB196" s="111"/>
      <c r="AC196" s="89"/>
      <c r="AD196" s="90"/>
      <c r="AE196" s="111"/>
      <c r="AF196" s="89"/>
      <c r="AG196" s="90"/>
      <c r="AH196" s="402"/>
      <c r="AI196" s="574">
        <f t="shared" si="40"/>
        <v>0</v>
      </c>
      <c r="AJ196" s="89"/>
      <c r="AK196" s="90"/>
      <c r="AL196" s="111"/>
      <c r="AM196" s="89"/>
      <c r="AN196" s="90"/>
      <c r="AO196" s="111"/>
      <c r="AP196" s="89"/>
      <c r="AQ196" s="90"/>
      <c r="AR196" s="111"/>
      <c r="AS196" s="89"/>
      <c r="AT196" s="90"/>
      <c r="AU196" s="402"/>
      <c r="AV196" s="587">
        <f t="shared" si="41"/>
        <v>0</v>
      </c>
      <c r="AW196" s="297">
        <f>COUNTIF(O196:Y196:AI196:AV196,"&gt;0")</f>
        <v>1</v>
      </c>
      <c r="AX196" s="296">
        <f t="shared" si="37"/>
        <v>0</v>
      </c>
      <c r="AY196" s="129">
        <f t="shared" si="38"/>
        <v>658</v>
      </c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  <c r="BY196" s="94"/>
      <c r="BZ196" s="94"/>
      <c r="CA196" s="94"/>
      <c r="CB196" s="94"/>
      <c r="CC196" s="94"/>
      <c r="CD196" s="94"/>
      <c r="CE196" s="94"/>
      <c r="CF196" s="94"/>
      <c r="CG196" s="94"/>
      <c r="CH196" s="94"/>
      <c r="CI196" s="94"/>
      <c r="CJ196" s="94"/>
      <c r="CK196" s="94"/>
      <c r="CL196" s="94"/>
      <c r="CM196" s="94"/>
      <c r="CN196" s="94"/>
      <c r="CO196" s="94"/>
      <c r="CP196" s="94"/>
      <c r="CQ196" s="94"/>
    </row>
    <row r="197" spans="1:95" s="80" customFormat="1" ht="15.75" customHeight="1" thickBot="1">
      <c r="A197" s="121">
        <v>5</v>
      </c>
      <c r="B197" s="128" t="s">
        <v>102</v>
      </c>
      <c r="C197" s="81" t="s">
        <v>101</v>
      </c>
      <c r="D197" s="100" t="s">
        <v>74</v>
      </c>
      <c r="E197" s="103" t="s">
        <v>83</v>
      </c>
      <c r="F197" s="82">
        <v>1.1</v>
      </c>
      <c r="G197" s="360">
        <v>1.34</v>
      </c>
      <c r="H197" s="43">
        <v>575</v>
      </c>
      <c r="I197" s="82"/>
      <c r="J197" s="360"/>
      <c r="K197" s="136"/>
      <c r="L197" s="386"/>
      <c r="M197" s="387"/>
      <c r="N197" s="545"/>
      <c r="O197" s="350">
        <f t="shared" si="36"/>
        <v>575</v>
      </c>
      <c r="P197" s="177"/>
      <c r="Q197" s="269"/>
      <c r="R197" s="110"/>
      <c r="S197" s="177"/>
      <c r="T197" s="269"/>
      <c r="U197" s="110"/>
      <c r="V197" s="83"/>
      <c r="W197" s="84"/>
      <c r="X197" s="363"/>
      <c r="Y197" s="574">
        <f t="shared" si="39"/>
        <v>0</v>
      </c>
      <c r="Z197" s="85"/>
      <c r="AA197" s="86"/>
      <c r="AB197" s="113"/>
      <c r="AC197" s="85"/>
      <c r="AD197" s="86"/>
      <c r="AE197" s="113"/>
      <c r="AF197" s="85"/>
      <c r="AG197" s="86"/>
      <c r="AH197" s="306"/>
      <c r="AI197" s="574">
        <f t="shared" si="40"/>
        <v>0</v>
      </c>
      <c r="AJ197" s="87"/>
      <c r="AK197" s="88"/>
      <c r="AL197" s="115"/>
      <c r="AM197" s="87"/>
      <c r="AN197" s="88"/>
      <c r="AO197" s="115"/>
      <c r="AP197" s="87"/>
      <c r="AQ197" s="88"/>
      <c r="AR197" s="115"/>
      <c r="AS197" s="87"/>
      <c r="AT197" s="88"/>
      <c r="AU197" s="308"/>
      <c r="AV197" s="587">
        <f t="shared" si="41"/>
        <v>0</v>
      </c>
      <c r="AW197" s="297">
        <f>COUNTIF(O197:Y197:AI197:AV197,"&gt;0")</f>
        <v>1</v>
      </c>
      <c r="AX197" s="296">
        <f t="shared" si="37"/>
        <v>0</v>
      </c>
      <c r="AY197" s="129">
        <f t="shared" si="38"/>
        <v>575</v>
      </c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  <c r="BY197" s="94"/>
      <c r="BZ197" s="94"/>
      <c r="CA197" s="94"/>
      <c r="CB197" s="94"/>
      <c r="CC197" s="94"/>
      <c r="CD197" s="94"/>
      <c r="CE197" s="94"/>
      <c r="CF197" s="94"/>
      <c r="CG197" s="94"/>
      <c r="CH197" s="94"/>
      <c r="CI197" s="94"/>
      <c r="CJ197" s="94"/>
      <c r="CK197" s="94"/>
      <c r="CL197" s="94"/>
      <c r="CM197" s="94"/>
      <c r="CN197" s="94"/>
      <c r="CO197" s="94"/>
      <c r="CP197" s="94"/>
      <c r="CQ197" s="94"/>
    </row>
    <row r="198" spans="1:95" s="80" customFormat="1" ht="15.75" customHeight="1" thickBot="1">
      <c r="A198" s="121">
        <v>6</v>
      </c>
      <c r="B198" s="128" t="s">
        <v>50</v>
      </c>
      <c r="C198" s="81" t="s">
        <v>51</v>
      </c>
      <c r="D198" s="100" t="s">
        <v>74</v>
      </c>
      <c r="E198" s="103" t="s">
        <v>84</v>
      </c>
      <c r="F198" s="223">
        <v>1.15</v>
      </c>
      <c r="G198" s="360">
        <v>1.26</v>
      </c>
      <c r="H198" s="43">
        <v>501</v>
      </c>
      <c r="I198" s="82">
        <v>3.55</v>
      </c>
      <c r="J198" s="360">
        <v>3.94</v>
      </c>
      <c r="K198" s="43">
        <v>553</v>
      </c>
      <c r="L198" s="38"/>
      <c r="M198" s="7"/>
      <c r="N198" s="364"/>
      <c r="O198" s="350">
        <f t="shared" si="36"/>
        <v>553</v>
      </c>
      <c r="P198" s="177"/>
      <c r="Q198" s="269"/>
      <c r="R198" s="111"/>
      <c r="S198" s="177"/>
      <c r="T198" s="269"/>
      <c r="U198" s="111"/>
      <c r="V198" s="89"/>
      <c r="W198" s="90"/>
      <c r="X198" s="402"/>
      <c r="Y198" s="574">
        <f t="shared" si="39"/>
        <v>0</v>
      </c>
      <c r="Z198" s="89"/>
      <c r="AA198" s="90"/>
      <c r="AB198" s="111"/>
      <c r="AC198" s="89"/>
      <c r="AD198" s="90"/>
      <c r="AE198" s="111"/>
      <c r="AF198" s="89"/>
      <c r="AG198" s="90"/>
      <c r="AH198" s="402"/>
      <c r="AI198" s="574">
        <f t="shared" si="40"/>
        <v>0</v>
      </c>
      <c r="AJ198" s="89"/>
      <c r="AK198" s="90"/>
      <c r="AL198" s="111"/>
      <c r="AM198" s="89"/>
      <c r="AN198" s="90"/>
      <c r="AO198" s="111"/>
      <c r="AP198" s="89"/>
      <c r="AQ198" s="90"/>
      <c r="AR198" s="111"/>
      <c r="AS198" s="89"/>
      <c r="AT198" s="90"/>
      <c r="AU198" s="402"/>
      <c r="AV198" s="587">
        <f t="shared" si="41"/>
        <v>0</v>
      </c>
      <c r="AW198" s="297">
        <f>COUNTIF(O198:Y198:AI198:AV198,"&gt;0")</f>
        <v>1</v>
      </c>
      <c r="AX198" s="296">
        <f t="shared" si="37"/>
        <v>0</v>
      </c>
      <c r="AY198" s="129">
        <f t="shared" si="38"/>
        <v>553</v>
      </c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4"/>
      <c r="CI198" s="94"/>
      <c r="CJ198" s="94"/>
      <c r="CK198" s="94"/>
      <c r="CL198" s="94"/>
      <c r="CM198" s="94"/>
      <c r="CN198" s="94"/>
      <c r="CO198" s="94"/>
      <c r="CP198" s="94"/>
      <c r="CQ198" s="94"/>
    </row>
    <row r="199" spans="1:95" s="80" customFormat="1" ht="15.75" customHeight="1" thickBot="1">
      <c r="A199" s="132"/>
      <c r="B199" s="79"/>
      <c r="E199" s="271"/>
      <c r="F199" s="445"/>
      <c r="G199" s="360"/>
      <c r="H199" s="136"/>
      <c r="I199" s="223"/>
      <c r="J199" s="360"/>
      <c r="K199" s="136"/>
      <c r="L199" s="386"/>
      <c r="M199" s="387"/>
      <c r="N199" s="545"/>
      <c r="O199" s="350">
        <f t="shared" si="36"/>
        <v>0</v>
      </c>
      <c r="P199" s="177"/>
      <c r="Q199" s="269"/>
      <c r="R199" s="110"/>
      <c r="S199" s="177"/>
      <c r="T199" s="269"/>
      <c r="U199" s="110"/>
      <c r="V199" s="83"/>
      <c r="W199" s="84"/>
      <c r="X199" s="363"/>
      <c r="Y199" s="574">
        <f t="shared" si="39"/>
        <v>0</v>
      </c>
      <c r="Z199" s="85"/>
      <c r="AA199" s="86"/>
      <c r="AB199" s="113"/>
      <c r="AC199" s="85"/>
      <c r="AD199" s="86"/>
      <c r="AE199" s="113"/>
      <c r="AF199" s="85"/>
      <c r="AG199" s="86"/>
      <c r="AH199" s="306"/>
      <c r="AI199" s="574">
        <f t="shared" si="40"/>
        <v>0</v>
      </c>
      <c r="AJ199" s="87"/>
      <c r="AK199" s="88"/>
      <c r="AL199" s="115"/>
      <c r="AM199" s="87"/>
      <c r="AN199" s="88"/>
      <c r="AO199" s="115"/>
      <c r="AP199" s="87"/>
      <c r="AQ199" s="88"/>
      <c r="AR199" s="115"/>
      <c r="AS199" s="87"/>
      <c r="AT199" s="88"/>
      <c r="AU199" s="308"/>
      <c r="AV199" s="587">
        <f t="shared" si="41"/>
        <v>0</v>
      </c>
      <c r="AW199" s="297">
        <f>COUNTIF(O199:Y199:AI199:AV199,"&gt;0")</f>
        <v>0</v>
      </c>
      <c r="AX199" s="296">
        <f t="shared" si="37"/>
        <v>0</v>
      </c>
      <c r="AY199" s="129">
        <f t="shared" si="38"/>
        <v>0</v>
      </c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  <c r="BY199" s="94"/>
      <c r="BZ199" s="94"/>
      <c r="CA199" s="94"/>
      <c r="CB199" s="94"/>
      <c r="CC199" s="94"/>
      <c r="CD199" s="94"/>
      <c r="CE199" s="94"/>
      <c r="CF199" s="94"/>
      <c r="CG199" s="94"/>
      <c r="CH199" s="94"/>
      <c r="CI199" s="94"/>
      <c r="CJ199" s="94"/>
      <c r="CK199" s="94"/>
      <c r="CL199" s="94"/>
      <c r="CM199" s="94"/>
      <c r="CN199" s="94"/>
      <c r="CO199" s="94"/>
      <c r="CP199" s="94"/>
      <c r="CQ199" s="94"/>
    </row>
    <row r="200" spans="1:95" s="80" customFormat="1" ht="15.75" customHeight="1" thickBot="1">
      <c r="A200" s="143"/>
      <c r="B200" s="448"/>
      <c r="C200" s="446"/>
      <c r="D200" s="446"/>
      <c r="E200" s="447"/>
      <c r="F200" s="448"/>
      <c r="G200" s="362"/>
      <c r="H200" s="245"/>
      <c r="I200" s="118"/>
      <c r="J200" s="362"/>
      <c r="K200" s="245"/>
      <c r="L200" s="366"/>
      <c r="M200" s="237"/>
      <c r="N200" s="543"/>
      <c r="O200" s="313">
        <f t="shared" si="36"/>
        <v>0</v>
      </c>
      <c r="P200" s="378"/>
      <c r="Q200" s="342"/>
      <c r="R200" s="227"/>
      <c r="S200" s="378"/>
      <c r="T200" s="342"/>
      <c r="U200" s="227"/>
      <c r="V200" s="378"/>
      <c r="W200" s="342"/>
      <c r="X200" s="393"/>
      <c r="Y200" s="575">
        <f t="shared" si="39"/>
        <v>0</v>
      </c>
      <c r="Z200" s="343"/>
      <c r="AA200" s="395"/>
      <c r="AB200" s="228"/>
      <c r="AC200" s="343"/>
      <c r="AD200" s="395"/>
      <c r="AE200" s="228"/>
      <c r="AF200" s="249"/>
      <c r="AG200" s="324"/>
      <c r="AH200" s="560"/>
      <c r="AI200" s="575">
        <f t="shared" si="40"/>
        <v>0</v>
      </c>
      <c r="AJ200" s="229"/>
      <c r="AK200" s="335"/>
      <c r="AL200" s="230"/>
      <c r="AM200" s="229"/>
      <c r="AN200" s="335"/>
      <c r="AO200" s="230"/>
      <c r="AP200" s="229"/>
      <c r="AQ200" s="335"/>
      <c r="AR200" s="230"/>
      <c r="AS200" s="229"/>
      <c r="AT200" s="335"/>
      <c r="AU200" s="348"/>
      <c r="AV200" s="578">
        <f t="shared" si="41"/>
        <v>0</v>
      </c>
      <c r="AW200" s="579">
        <f>COUNTIF(O200:Y200:AI200:AV200,"&gt;0")</f>
        <v>0</v>
      </c>
      <c r="AX200" s="329">
        <f>IF(AW200=4,100,0)</f>
        <v>0</v>
      </c>
      <c r="AY200" s="129">
        <f t="shared" si="38"/>
        <v>0</v>
      </c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94"/>
      <c r="BZ200" s="94"/>
      <c r="CA200" s="94"/>
      <c r="CB200" s="94"/>
      <c r="CC200" s="94"/>
      <c r="CD200" s="94"/>
      <c r="CE200" s="94"/>
      <c r="CF200" s="94"/>
      <c r="CG200" s="94"/>
      <c r="CH200" s="94"/>
      <c r="CI200" s="94"/>
      <c r="CJ200" s="94"/>
      <c r="CK200" s="94"/>
      <c r="CL200" s="94"/>
      <c r="CM200" s="94"/>
      <c r="CN200" s="94"/>
      <c r="CO200" s="94"/>
      <c r="CP200" s="94"/>
      <c r="CQ200" s="94"/>
    </row>
    <row r="202" spans="1:35" ht="23.25">
      <c r="A202" s="18" t="s">
        <v>57</v>
      </c>
      <c r="B202" s="19"/>
      <c r="C202" s="21"/>
      <c r="D202" s="26"/>
      <c r="E202" s="26"/>
      <c r="F202" s="431"/>
      <c r="G202" s="18"/>
      <c r="H202" s="18"/>
      <c r="I202" s="18"/>
      <c r="J202" s="18"/>
      <c r="K202" s="18"/>
      <c r="L202" s="18"/>
      <c r="M202" s="18"/>
      <c r="N202" s="18"/>
      <c r="O202" s="43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2:5" ht="12" customHeight="1" thickBot="1">
      <c r="B203" s="3"/>
      <c r="D203" s="23"/>
      <c r="E203" s="23"/>
    </row>
    <row r="204" spans="6:95" s="11" customFormat="1" ht="17.25" customHeight="1" thickBot="1">
      <c r="F204" s="591" t="s">
        <v>161</v>
      </c>
      <c r="G204" s="592"/>
      <c r="H204" s="592"/>
      <c r="I204" s="592"/>
      <c r="J204" s="592"/>
      <c r="K204" s="592"/>
      <c r="L204" s="593"/>
      <c r="M204" s="593"/>
      <c r="N204" s="593"/>
      <c r="O204" s="594"/>
      <c r="P204" s="591" t="s">
        <v>146</v>
      </c>
      <c r="Q204" s="592"/>
      <c r="R204" s="592"/>
      <c r="S204" s="593"/>
      <c r="T204" s="593"/>
      <c r="U204" s="593"/>
      <c r="V204" s="593"/>
      <c r="W204" s="593"/>
      <c r="X204" s="593"/>
      <c r="Y204" s="594"/>
      <c r="Z204" s="591" t="s">
        <v>384</v>
      </c>
      <c r="AA204" s="592"/>
      <c r="AB204" s="592"/>
      <c r="AC204" s="592"/>
      <c r="AD204" s="592"/>
      <c r="AE204" s="592"/>
      <c r="AF204" s="593"/>
      <c r="AG204" s="593"/>
      <c r="AH204" s="593"/>
      <c r="AI204" s="594"/>
      <c r="AJ204" s="595" t="s">
        <v>387</v>
      </c>
      <c r="AK204" s="596"/>
      <c r="AL204" s="596"/>
      <c r="AM204" s="596"/>
      <c r="AN204" s="596"/>
      <c r="AO204" s="596"/>
      <c r="AP204" s="596"/>
      <c r="AQ204" s="596"/>
      <c r="AR204" s="596"/>
      <c r="AS204" s="597"/>
      <c r="AT204" s="597"/>
      <c r="AU204" s="597"/>
      <c r="AV204" s="598"/>
      <c r="AW204" s="48"/>
      <c r="AX204" s="295"/>
      <c r="AY204" s="5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</row>
    <row r="205" spans="6:95" s="28" customFormat="1" ht="15" customHeight="1" thickBot="1">
      <c r="F205" s="261" t="s">
        <v>106</v>
      </c>
      <c r="G205" s="263" t="s">
        <v>147</v>
      </c>
      <c r="H205" s="321" t="s">
        <v>72</v>
      </c>
      <c r="I205" s="263" t="s">
        <v>97</v>
      </c>
      <c r="J205" s="263" t="s">
        <v>147</v>
      </c>
      <c r="K205" s="321" t="s">
        <v>72</v>
      </c>
      <c r="L205" s="263" t="s">
        <v>103</v>
      </c>
      <c r="M205" s="263" t="s">
        <v>147</v>
      </c>
      <c r="N205" s="263" t="s">
        <v>72</v>
      </c>
      <c r="O205" s="580" t="s">
        <v>388</v>
      </c>
      <c r="P205" s="261" t="s">
        <v>106</v>
      </c>
      <c r="Q205" s="263" t="s">
        <v>147</v>
      </c>
      <c r="R205" s="321" t="s">
        <v>72</v>
      </c>
      <c r="S205" s="263" t="s">
        <v>97</v>
      </c>
      <c r="T205" s="263" t="s">
        <v>147</v>
      </c>
      <c r="U205" s="321" t="s">
        <v>72</v>
      </c>
      <c r="V205" s="263" t="s">
        <v>103</v>
      </c>
      <c r="W205" s="263" t="s">
        <v>147</v>
      </c>
      <c r="X205" s="263" t="s">
        <v>72</v>
      </c>
      <c r="Y205" s="580" t="s">
        <v>388</v>
      </c>
      <c r="Z205" s="261" t="s">
        <v>106</v>
      </c>
      <c r="AA205" s="263" t="s">
        <v>147</v>
      </c>
      <c r="AB205" s="321" t="s">
        <v>72</v>
      </c>
      <c r="AC205" s="263" t="s">
        <v>97</v>
      </c>
      <c r="AD205" s="263" t="s">
        <v>147</v>
      </c>
      <c r="AE205" s="321" t="s">
        <v>72</v>
      </c>
      <c r="AF205" s="263" t="s">
        <v>103</v>
      </c>
      <c r="AG205" s="263" t="s">
        <v>147</v>
      </c>
      <c r="AH205" s="263" t="s">
        <v>72</v>
      </c>
      <c r="AI205" s="580" t="s">
        <v>388</v>
      </c>
      <c r="AJ205" s="267" t="s">
        <v>106</v>
      </c>
      <c r="AK205" s="263" t="s">
        <v>147</v>
      </c>
      <c r="AL205" s="327" t="s">
        <v>72</v>
      </c>
      <c r="AM205" s="263" t="s">
        <v>97</v>
      </c>
      <c r="AN205" s="263" t="s">
        <v>147</v>
      </c>
      <c r="AO205" s="327" t="s">
        <v>72</v>
      </c>
      <c r="AP205" s="263" t="s">
        <v>103</v>
      </c>
      <c r="AQ205" s="263" t="s">
        <v>147</v>
      </c>
      <c r="AR205" s="321" t="s">
        <v>72</v>
      </c>
      <c r="AS205" s="267"/>
      <c r="AT205" s="320"/>
      <c r="AU205" s="541"/>
      <c r="AV205" s="580" t="s">
        <v>388</v>
      </c>
      <c r="AW205" s="304" t="s">
        <v>389</v>
      </c>
      <c r="AX205" s="304" t="s">
        <v>151</v>
      </c>
      <c r="AY205" s="323" t="s">
        <v>152</v>
      </c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</row>
    <row r="206" spans="1:95" s="80" customFormat="1" ht="15.75" customHeight="1" thickBot="1">
      <c r="A206" s="131">
        <v>1</v>
      </c>
      <c r="B206" s="127" t="s">
        <v>58</v>
      </c>
      <c r="C206" s="538" t="s">
        <v>59</v>
      </c>
      <c r="D206" s="101" t="s">
        <v>74</v>
      </c>
      <c r="E206" s="102" t="s">
        <v>96</v>
      </c>
      <c r="F206" s="75">
        <v>6.81</v>
      </c>
      <c r="G206" s="359">
        <v>16.27</v>
      </c>
      <c r="H206" s="135">
        <v>949</v>
      </c>
      <c r="I206" s="421">
        <v>15.49</v>
      </c>
      <c r="J206" s="359">
        <v>47.09</v>
      </c>
      <c r="K206" s="135">
        <v>834</v>
      </c>
      <c r="L206" s="75"/>
      <c r="M206" s="222"/>
      <c r="N206" s="247"/>
      <c r="O206" s="349">
        <f aca="true" t="shared" si="42" ref="O206:O229">MAX(H206,K206,N206)</f>
        <v>949</v>
      </c>
      <c r="P206" s="186"/>
      <c r="Q206" s="264"/>
      <c r="R206" s="247"/>
      <c r="S206" s="186"/>
      <c r="T206" s="264"/>
      <c r="U206" s="247"/>
      <c r="V206" s="186"/>
      <c r="W206" s="264"/>
      <c r="X206" s="247"/>
      <c r="Y206" s="573">
        <f>MAX(R206,U206,X206)</f>
        <v>0</v>
      </c>
      <c r="Z206" s="77"/>
      <c r="AA206" s="222"/>
      <c r="AB206" s="247"/>
      <c r="AC206" s="77"/>
      <c r="AD206" s="222"/>
      <c r="AE206" s="247"/>
      <c r="AF206" s="77"/>
      <c r="AG206" s="222"/>
      <c r="AH206" s="247"/>
      <c r="AI206" s="573">
        <f>MAX(AB206,AE206,AH206)</f>
        <v>0</v>
      </c>
      <c r="AJ206" s="77"/>
      <c r="AK206" s="222"/>
      <c r="AL206" s="247"/>
      <c r="AM206" s="77"/>
      <c r="AN206" s="222"/>
      <c r="AO206" s="247"/>
      <c r="AP206" s="77"/>
      <c r="AQ206" s="222"/>
      <c r="AR206" s="247"/>
      <c r="AS206" s="77"/>
      <c r="AT206" s="222"/>
      <c r="AU206" s="551"/>
      <c r="AV206" s="576">
        <f>MAX(AL206,AO206,AR206,AU206)</f>
        <v>0</v>
      </c>
      <c r="AW206" s="576">
        <f>COUNTIF(O206:Y206:AI206:AV206,"&gt;0")</f>
        <v>1</v>
      </c>
      <c r="AX206" s="296">
        <f aca="true" t="shared" si="43" ref="AX206:AX229">IF(AW206=4,100,0)</f>
        <v>0</v>
      </c>
      <c r="AY206" s="129">
        <f aca="true" t="shared" si="44" ref="AY206:AY229">MAX(H206,K206,O206)+MAX(R206:U206,Y206)+MAX(AB206,AE206,AI206)+MAX(AL206,AO206,AR206,AV206)+AX206</f>
        <v>949</v>
      </c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  <c r="BY206" s="94"/>
      <c r="BZ206" s="94"/>
      <c r="CA206" s="94"/>
      <c r="CB206" s="94"/>
      <c r="CC206" s="94"/>
      <c r="CD206" s="94"/>
      <c r="CE206" s="94"/>
      <c r="CF206" s="94"/>
      <c r="CG206" s="94"/>
      <c r="CH206" s="94"/>
      <c r="CI206" s="94"/>
      <c r="CJ206" s="94"/>
      <c r="CK206" s="94"/>
      <c r="CL206" s="94"/>
      <c r="CM206" s="94"/>
      <c r="CN206" s="94"/>
      <c r="CO206" s="94"/>
      <c r="CP206" s="94"/>
      <c r="CQ206" s="94"/>
    </row>
    <row r="207" spans="1:95" s="80" customFormat="1" ht="15.75" customHeight="1" thickBot="1">
      <c r="A207" s="132">
        <v>2</v>
      </c>
      <c r="B207" s="128" t="s">
        <v>60</v>
      </c>
      <c r="C207" s="8" t="s">
        <v>61</v>
      </c>
      <c r="D207" s="100" t="s">
        <v>73</v>
      </c>
      <c r="E207" s="103" t="s">
        <v>80</v>
      </c>
      <c r="F207" s="397">
        <v>9.35</v>
      </c>
      <c r="G207" s="361">
        <v>14.03</v>
      </c>
      <c r="H207" s="136">
        <v>813</v>
      </c>
      <c r="I207" s="32"/>
      <c r="J207" s="361"/>
      <c r="K207" s="136"/>
      <c r="L207" s="397">
        <v>23.15</v>
      </c>
      <c r="M207" s="90">
        <v>37.31</v>
      </c>
      <c r="N207" s="111">
        <v>647</v>
      </c>
      <c r="O207" s="350">
        <f t="shared" si="42"/>
        <v>813</v>
      </c>
      <c r="P207" s="195"/>
      <c r="Q207" s="283"/>
      <c r="R207" s="103"/>
      <c r="S207" s="195"/>
      <c r="T207" s="283"/>
      <c r="U207" s="103"/>
      <c r="V207" s="195"/>
      <c r="W207" s="283"/>
      <c r="X207" s="103"/>
      <c r="Y207" s="574">
        <f aca="true" t="shared" si="45" ref="Y207:Y229">MAX(R207,U207,X207)</f>
        <v>0</v>
      </c>
      <c r="Z207" s="37"/>
      <c r="AA207" s="10"/>
      <c r="AB207" s="36"/>
      <c r="AC207" s="37"/>
      <c r="AD207" s="10"/>
      <c r="AE207" s="36"/>
      <c r="AF207" s="37"/>
      <c r="AG207" s="10"/>
      <c r="AH207" s="36"/>
      <c r="AI207" s="574">
        <f aca="true" t="shared" si="46" ref="AI207:AI229">MAX(AB207,AE207,AH207)</f>
        <v>0</v>
      </c>
      <c r="AJ207" s="128"/>
      <c r="AK207" s="100"/>
      <c r="AL207" s="144"/>
      <c r="AM207" s="128"/>
      <c r="AN207" s="100"/>
      <c r="AO207" s="144"/>
      <c r="AP207" s="128"/>
      <c r="AQ207" s="100"/>
      <c r="AR207" s="144"/>
      <c r="AS207" s="128"/>
      <c r="AT207" s="100"/>
      <c r="AU207" s="569"/>
      <c r="AV207" s="587">
        <f aca="true" t="shared" si="47" ref="AV207:AV229">MAX(AL207,AO207,AR207,AU207)</f>
        <v>0</v>
      </c>
      <c r="AW207" s="297">
        <f>COUNTIF(O207:Y207:AI207:AV207,"&gt;0")</f>
        <v>1</v>
      </c>
      <c r="AX207" s="296">
        <f t="shared" si="43"/>
        <v>0</v>
      </c>
      <c r="AY207" s="129">
        <f t="shared" si="44"/>
        <v>813</v>
      </c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  <c r="BY207" s="94"/>
      <c r="BZ207" s="94"/>
      <c r="CA207" s="94"/>
      <c r="CB207" s="94"/>
      <c r="CC207" s="94"/>
      <c r="CD207" s="94"/>
      <c r="CE207" s="94"/>
      <c r="CF207" s="94"/>
      <c r="CG207" s="94"/>
      <c r="CH207" s="94"/>
      <c r="CI207" s="94"/>
      <c r="CJ207" s="94"/>
      <c r="CK207" s="94"/>
      <c r="CL207" s="94"/>
      <c r="CM207" s="94"/>
      <c r="CN207" s="94"/>
      <c r="CO207" s="94"/>
      <c r="CP207" s="94"/>
      <c r="CQ207" s="94"/>
    </row>
    <row r="208" spans="1:95" s="80" customFormat="1" ht="15.75" customHeight="1" thickBot="1">
      <c r="A208" s="132">
        <v>3</v>
      </c>
      <c r="B208" s="128" t="s">
        <v>62</v>
      </c>
      <c r="C208" s="8" t="s">
        <v>63</v>
      </c>
      <c r="D208" s="100" t="s">
        <v>104</v>
      </c>
      <c r="E208" s="470" t="s">
        <v>343</v>
      </c>
      <c r="F208" s="397">
        <v>6.78</v>
      </c>
      <c r="G208" s="361">
        <v>12.58</v>
      </c>
      <c r="H208" s="136">
        <v>726</v>
      </c>
      <c r="I208" s="32">
        <v>15.59</v>
      </c>
      <c r="J208" s="361">
        <v>32.02</v>
      </c>
      <c r="K208" s="136">
        <v>559</v>
      </c>
      <c r="L208" s="397">
        <v>21.32</v>
      </c>
      <c r="M208" s="90">
        <v>44.75</v>
      </c>
      <c r="N208" s="111">
        <v>781</v>
      </c>
      <c r="O208" s="350">
        <f t="shared" si="42"/>
        <v>781</v>
      </c>
      <c r="P208" s="177"/>
      <c r="Q208" s="265"/>
      <c r="R208" s="111"/>
      <c r="S208" s="177"/>
      <c r="T208" s="265"/>
      <c r="U208" s="111"/>
      <c r="V208" s="177"/>
      <c r="W208" s="265"/>
      <c r="X208" s="111"/>
      <c r="Y208" s="574">
        <f t="shared" si="45"/>
        <v>0</v>
      </c>
      <c r="Z208" s="89"/>
      <c r="AA208" s="90"/>
      <c r="AB208" s="111"/>
      <c r="AC208" s="89"/>
      <c r="AD208" s="90"/>
      <c r="AE208" s="111"/>
      <c r="AF208" s="89"/>
      <c r="AG208" s="90"/>
      <c r="AH208" s="111"/>
      <c r="AI208" s="574">
        <f t="shared" si="46"/>
        <v>0</v>
      </c>
      <c r="AJ208" s="89"/>
      <c r="AK208" s="90"/>
      <c r="AL208" s="111"/>
      <c r="AM208" s="89"/>
      <c r="AN208" s="90"/>
      <c r="AO208" s="111"/>
      <c r="AP208" s="89"/>
      <c r="AQ208" s="90"/>
      <c r="AR208" s="111"/>
      <c r="AS208" s="89"/>
      <c r="AT208" s="90"/>
      <c r="AU208" s="402"/>
      <c r="AV208" s="587">
        <f t="shared" si="47"/>
        <v>0</v>
      </c>
      <c r="AW208" s="297">
        <f>COUNTIF(O208:Y208:AI208:AV208,"&gt;0")</f>
        <v>1</v>
      </c>
      <c r="AX208" s="296">
        <f t="shared" si="43"/>
        <v>0</v>
      </c>
      <c r="AY208" s="129">
        <f t="shared" si="44"/>
        <v>781</v>
      </c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94"/>
      <c r="BZ208" s="94"/>
      <c r="CA208" s="94"/>
      <c r="CB208" s="94"/>
      <c r="CC208" s="94"/>
      <c r="CD208" s="94"/>
      <c r="CE208" s="94"/>
      <c r="CF208" s="94"/>
      <c r="CG208" s="94"/>
      <c r="CH208" s="94"/>
      <c r="CI208" s="94"/>
      <c r="CJ208" s="94"/>
      <c r="CK208" s="94"/>
      <c r="CL208" s="94"/>
      <c r="CM208" s="94"/>
      <c r="CN208" s="94"/>
      <c r="CO208" s="94"/>
      <c r="CP208" s="94"/>
      <c r="CQ208" s="94"/>
    </row>
    <row r="209" spans="1:95" s="12" customFormat="1" ht="15.75" customHeight="1" thickBot="1">
      <c r="A209" s="132">
        <v>4</v>
      </c>
      <c r="B209" s="179" t="s">
        <v>341</v>
      </c>
      <c r="C209" s="185" t="s">
        <v>300</v>
      </c>
      <c r="D209" s="180" t="s">
        <v>342</v>
      </c>
      <c r="E209" s="470" t="s">
        <v>83</v>
      </c>
      <c r="F209" s="177">
        <v>8.98</v>
      </c>
      <c r="G209" s="84">
        <v>11.32</v>
      </c>
      <c r="H209" s="111">
        <v>650</v>
      </c>
      <c r="I209" s="83">
        <v>22.25</v>
      </c>
      <c r="J209" s="84">
        <v>29.2</v>
      </c>
      <c r="K209" s="111">
        <v>508</v>
      </c>
      <c r="L209" s="83">
        <v>26.29</v>
      </c>
      <c r="M209" s="387">
        <v>34.56</v>
      </c>
      <c r="N209" s="136">
        <v>597</v>
      </c>
      <c r="O209" s="350">
        <f t="shared" si="42"/>
        <v>650</v>
      </c>
      <c r="P209" s="195"/>
      <c r="Q209" s="283"/>
      <c r="R209" s="103"/>
      <c r="S209" s="195"/>
      <c r="T209" s="283"/>
      <c r="U209" s="103"/>
      <c r="V209" s="195"/>
      <c r="W209" s="283"/>
      <c r="X209" s="103"/>
      <c r="Y209" s="574">
        <f t="shared" si="45"/>
        <v>0</v>
      </c>
      <c r="Z209" s="37"/>
      <c r="AA209" s="10"/>
      <c r="AB209" s="36"/>
      <c r="AC209" s="37"/>
      <c r="AD209" s="10"/>
      <c r="AE209" s="36"/>
      <c r="AF209" s="37"/>
      <c r="AG209" s="10"/>
      <c r="AH209" s="36"/>
      <c r="AI209" s="574">
        <f t="shared" si="46"/>
        <v>0</v>
      </c>
      <c r="AJ209" s="128"/>
      <c r="AK209" s="100"/>
      <c r="AL209" s="144"/>
      <c r="AM209" s="128"/>
      <c r="AN209" s="100"/>
      <c r="AO209" s="144"/>
      <c r="AP209" s="128"/>
      <c r="AQ209" s="100"/>
      <c r="AR209" s="144"/>
      <c r="AS209" s="128"/>
      <c r="AT209" s="100"/>
      <c r="AU209" s="569"/>
      <c r="AV209" s="587">
        <f t="shared" si="47"/>
        <v>0</v>
      </c>
      <c r="AW209" s="297">
        <f>COUNTIF(O209:Y209:AI209:AV209,"&gt;0")</f>
        <v>1</v>
      </c>
      <c r="AX209" s="296">
        <f t="shared" si="43"/>
        <v>0</v>
      </c>
      <c r="AY209" s="129">
        <f t="shared" si="44"/>
        <v>650</v>
      </c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  <c r="BQ209" s="95"/>
      <c r="BR209" s="95"/>
      <c r="BS209" s="95"/>
      <c r="BT209" s="95"/>
      <c r="BU209" s="95"/>
      <c r="BV209" s="95"/>
      <c r="BW209" s="95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</row>
    <row r="210" spans="1:95" s="12" customFormat="1" ht="15.75" customHeight="1" thickBot="1">
      <c r="A210" s="132">
        <v>5</v>
      </c>
      <c r="B210" s="512" t="s">
        <v>107</v>
      </c>
      <c r="C210" s="506" t="s">
        <v>108</v>
      </c>
      <c r="D210" s="506" t="s">
        <v>12</v>
      </c>
      <c r="E210" s="508" t="s">
        <v>83</v>
      </c>
      <c r="F210" s="178">
        <v>8.21</v>
      </c>
      <c r="G210" s="7">
        <v>10.35</v>
      </c>
      <c r="H210" s="36">
        <v>591</v>
      </c>
      <c r="I210" s="38"/>
      <c r="J210" s="7"/>
      <c r="K210" s="36"/>
      <c r="L210" s="38"/>
      <c r="M210" s="90"/>
      <c r="N210" s="111"/>
      <c r="O210" s="350">
        <f t="shared" si="42"/>
        <v>591</v>
      </c>
      <c r="P210" s="195"/>
      <c r="Q210" s="283"/>
      <c r="R210" s="103"/>
      <c r="S210" s="195"/>
      <c r="T210" s="283"/>
      <c r="U210" s="103"/>
      <c r="V210" s="195"/>
      <c r="W210" s="283"/>
      <c r="X210" s="103"/>
      <c r="Y210" s="574">
        <f t="shared" si="45"/>
        <v>0</v>
      </c>
      <c r="Z210" s="37"/>
      <c r="AA210" s="10"/>
      <c r="AB210" s="36"/>
      <c r="AC210" s="37"/>
      <c r="AD210" s="10"/>
      <c r="AE210" s="36"/>
      <c r="AF210" s="37"/>
      <c r="AG210" s="10"/>
      <c r="AH210" s="36"/>
      <c r="AI210" s="574">
        <f t="shared" si="46"/>
        <v>0</v>
      </c>
      <c r="AJ210" s="128"/>
      <c r="AK210" s="100"/>
      <c r="AL210" s="144"/>
      <c r="AM210" s="128"/>
      <c r="AN210" s="100"/>
      <c r="AO210" s="144"/>
      <c r="AP210" s="128"/>
      <c r="AQ210" s="100"/>
      <c r="AR210" s="144"/>
      <c r="AS210" s="128"/>
      <c r="AT210" s="100"/>
      <c r="AU210" s="569"/>
      <c r="AV210" s="587">
        <f t="shared" si="47"/>
        <v>0</v>
      </c>
      <c r="AW210" s="297">
        <f>COUNTIF(O210:Y210:AI210:AV210,"&gt;0")</f>
        <v>1</v>
      </c>
      <c r="AX210" s="296">
        <f t="shared" si="43"/>
        <v>0</v>
      </c>
      <c r="AY210" s="129">
        <f t="shared" si="44"/>
        <v>591</v>
      </c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</row>
    <row r="211" spans="1:95" s="9" customFormat="1" ht="15.75" customHeight="1" thickBot="1">
      <c r="A211" s="132">
        <v>6</v>
      </c>
      <c r="B211" s="128" t="s">
        <v>48</v>
      </c>
      <c r="C211" s="81" t="s">
        <v>49</v>
      </c>
      <c r="D211" s="100" t="s">
        <v>75</v>
      </c>
      <c r="E211" s="103" t="s">
        <v>82</v>
      </c>
      <c r="F211" s="177">
        <v>7.11</v>
      </c>
      <c r="G211" s="84">
        <v>9.74</v>
      </c>
      <c r="H211" s="111">
        <v>555</v>
      </c>
      <c r="I211" s="83"/>
      <c r="J211" s="84"/>
      <c r="K211" s="111"/>
      <c r="L211" s="83"/>
      <c r="M211" s="90"/>
      <c r="N211" s="111"/>
      <c r="O211" s="350">
        <f t="shared" si="42"/>
        <v>555</v>
      </c>
      <c r="P211" s="195"/>
      <c r="Q211" s="283"/>
      <c r="R211" s="103"/>
      <c r="S211" s="195"/>
      <c r="T211" s="283"/>
      <c r="U211" s="103"/>
      <c r="V211" s="195"/>
      <c r="W211" s="283"/>
      <c r="X211" s="103"/>
      <c r="Y211" s="574">
        <f t="shared" si="45"/>
        <v>0</v>
      </c>
      <c r="Z211" s="37"/>
      <c r="AA211" s="10"/>
      <c r="AB211" s="36"/>
      <c r="AC211" s="37"/>
      <c r="AD211" s="10"/>
      <c r="AE211" s="36"/>
      <c r="AF211" s="37"/>
      <c r="AG211" s="10"/>
      <c r="AH211" s="36"/>
      <c r="AI211" s="574">
        <f t="shared" si="46"/>
        <v>0</v>
      </c>
      <c r="AJ211" s="128"/>
      <c r="AK211" s="100"/>
      <c r="AL211" s="144"/>
      <c r="AM211" s="128"/>
      <c r="AN211" s="100"/>
      <c r="AO211" s="144"/>
      <c r="AP211" s="128"/>
      <c r="AQ211" s="100"/>
      <c r="AR211" s="144"/>
      <c r="AS211" s="128"/>
      <c r="AT211" s="100"/>
      <c r="AU211" s="569"/>
      <c r="AV211" s="587">
        <f t="shared" si="47"/>
        <v>0</v>
      </c>
      <c r="AW211" s="297">
        <f>COUNTIF(O211:Y211:AI211:AV211,"&gt;0")</f>
        <v>1</v>
      </c>
      <c r="AX211" s="296">
        <f t="shared" si="43"/>
        <v>0</v>
      </c>
      <c r="AY211" s="129">
        <f t="shared" si="44"/>
        <v>555</v>
      </c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</row>
    <row r="212" spans="1:95" s="9" customFormat="1" ht="15.75" customHeight="1" thickBot="1">
      <c r="A212" s="132">
        <v>7</v>
      </c>
      <c r="B212" s="141" t="s">
        <v>109</v>
      </c>
      <c r="C212" s="81" t="s">
        <v>91</v>
      </c>
      <c r="D212" s="140" t="s">
        <v>110</v>
      </c>
      <c r="E212" s="145" t="s">
        <v>83</v>
      </c>
      <c r="F212" s="177">
        <v>7.58</v>
      </c>
      <c r="G212" s="361">
        <v>9.55</v>
      </c>
      <c r="H212" s="136">
        <v>543</v>
      </c>
      <c r="I212" s="32"/>
      <c r="J212" s="361"/>
      <c r="K212" s="136"/>
      <c r="L212" s="397"/>
      <c r="M212" s="387"/>
      <c r="N212" s="136"/>
      <c r="O212" s="350">
        <f t="shared" si="42"/>
        <v>543</v>
      </c>
      <c r="P212" s="195"/>
      <c r="Q212" s="283"/>
      <c r="R212" s="103"/>
      <c r="S212" s="195"/>
      <c r="T212" s="283"/>
      <c r="U212" s="103"/>
      <c r="V212" s="195"/>
      <c r="W212" s="283"/>
      <c r="X212" s="103"/>
      <c r="Y212" s="574">
        <f t="shared" si="45"/>
        <v>0</v>
      </c>
      <c r="Z212" s="37"/>
      <c r="AA212" s="10"/>
      <c r="AB212" s="36"/>
      <c r="AC212" s="37"/>
      <c r="AD212" s="10"/>
      <c r="AE212" s="36"/>
      <c r="AF212" s="37"/>
      <c r="AG212" s="10"/>
      <c r="AH212" s="36"/>
      <c r="AI212" s="574">
        <f t="shared" si="46"/>
        <v>0</v>
      </c>
      <c r="AJ212" s="128"/>
      <c r="AK212" s="100"/>
      <c r="AL212" s="144"/>
      <c r="AM212" s="128"/>
      <c r="AN212" s="100"/>
      <c r="AO212" s="144"/>
      <c r="AP212" s="128"/>
      <c r="AQ212" s="100"/>
      <c r="AR212" s="144"/>
      <c r="AS212" s="128"/>
      <c r="AT212" s="100"/>
      <c r="AU212" s="569"/>
      <c r="AV212" s="587">
        <f t="shared" si="47"/>
        <v>0</v>
      </c>
      <c r="AW212" s="297">
        <f>COUNTIF(O212:Y212:AI212:AV212,"&gt;0")</f>
        <v>1</v>
      </c>
      <c r="AX212" s="296">
        <f t="shared" si="43"/>
        <v>0</v>
      </c>
      <c r="AY212" s="129">
        <f t="shared" si="44"/>
        <v>543</v>
      </c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</row>
    <row r="213" spans="1:51" ht="15.75" customHeight="1" thickBot="1">
      <c r="A213" s="132">
        <v>8</v>
      </c>
      <c r="B213" s="511" t="s">
        <v>87</v>
      </c>
      <c r="C213" s="164" t="s">
        <v>26</v>
      </c>
      <c r="D213" s="123" t="s">
        <v>13</v>
      </c>
      <c r="E213" s="192" t="s">
        <v>84</v>
      </c>
      <c r="F213" s="397">
        <v>8.4</v>
      </c>
      <c r="G213" s="84">
        <v>9.32</v>
      </c>
      <c r="H213" s="111">
        <v>530</v>
      </c>
      <c r="I213" s="83">
        <v>19.02</v>
      </c>
      <c r="J213" s="84">
        <v>21.2</v>
      </c>
      <c r="K213" s="111">
        <v>363</v>
      </c>
      <c r="L213" s="83">
        <v>17.29</v>
      </c>
      <c r="M213" s="90">
        <v>19.84</v>
      </c>
      <c r="N213" s="111">
        <v>333</v>
      </c>
      <c r="O213" s="350">
        <f t="shared" si="42"/>
        <v>530</v>
      </c>
      <c r="P213" s="188"/>
      <c r="Q213" s="278"/>
      <c r="R213" s="39"/>
      <c r="S213" s="188"/>
      <c r="T213" s="278"/>
      <c r="U213" s="39"/>
      <c r="V213" s="188"/>
      <c r="W213" s="278"/>
      <c r="X213" s="39"/>
      <c r="Y213" s="574">
        <f t="shared" si="45"/>
        <v>0</v>
      </c>
      <c r="Z213" s="50"/>
      <c r="AA213" s="294"/>
      <c r="AB213" s="398"/>
      <c r="AC213" s="50"/>
      <c r="AD213" s="294"/>
      <c r="AE213" s="42"/>
      <c r="AF213" s="40"/>
      <c r="AG213" s="41"/>
      <c r="AH213" s="42"/>
      <c r="AI213" s="574">
        <f t="shared" si="46"/>
        <v>0</v>
      </c>
      <c r="AJ213" s="52"/>
      <c r="AK213" s="25"/>
      <c r="AL213" s="117"/>
      <c r="AM213" s="52"/>
      <c r="AN213" s="25"/>
      <c r="AO213" s="117"/>
      <c r="AP213" s="52"/>
      <c r="AQ213" s="25"/>
      <c r="AR213" s="117"/>
      <c r="AS213" s="52"/>
      <c r="AT213" s="25"/>
      <c r="AU213" s="346"/>
      <c r="AV213" s="587">
        <f t="shared" si="47"/>
        <v>0</v>
      </c>
      <c r="AW213" s="297">
        <f>COUNTIF(O213:Y213:AI213:AV213,"&gt;0")</f>
        <v>1</v>
      </c>
      <c r="AX213" s="296">
        <f t="shared" si="43"/>
        <v>0</v>
      </c>
      <c r="AY213" s="129">
        <f t="shared" si="44"/>
        <v>530</v>
      </c>
    </row>
    <row r="214" spans="1:51" ht="15.75" customHeight="1" thickBot="1">
      <c r="A214" s="168">
        <v>9</v>
      </c>
      <c r="B214" s="191" t="s">
        <v>337</v>
      </c>
      <c r="C214" s="173" t="s">
        <v>300</v>
      </c>
      <c r="D214" s="165" t="s">
        <v>88</v>
      </c>
      <c r="E214" s="192" t="s">
        <v>84</v>
      </c>
      <c r="F214" s="177">
        <v>8.27</v>
      </c>
      <c r="G214" s="361">
        <v>9.17</v>
      </c>
      <c r="H214" s="136">
        <v>521</v>
      </c>
      <c r="I214" s="32">
        <v>19.8</v>
      </c>
      <c r="J214" s="361">
        <v>22.07</v>
      </c>
      <c r="K214" s="136">
        <v>378</v>
      </c>
      <c r="L214" s="397">
        <v>22.55</v>
      </c>
      <c r="M214" s="387">
        <v>25.87</v>
      </c>
      <c r="N214" s="136">
        <v>441</v>
      </c>
      <c r="O214" s="350">
        <f t="shared" si="42"/>
        <v>521</v>
      </c>
      <c r="P214" s="201"/>
      <c r="Q214" s="280"/>
      <c r="R214" s="152"/>
      <c r="S214" s="201"/>
      <c r="T214" s="280"/>
      <c r="U214" s="152"/>
      <c r="V214" s="201"/>
      <c r="W214" s="280"/>
      <c r="X214" s="152"/>
      <c r="Y214" s="574">
        <f t="shared" si="45"/>
        <v>0</v>
      </c>
      <c r="Z214" s="50"/>
      <c r="AA214" s="294"/>
      <c r="AB214" s="398"/>
      <c r="AC214" s="50"/>
      <c r="AD214" s="294"/>
      <c r="AE214" s="42"/>
      <c r="AF214" s="40"/>
      <c r="AG214" s="41"/>
      <c r="AH214" s="42"/>
      <c r="AI214" s="574">
        <f t="shared" si="46"/>
        <v>0</v>
      </c>
      <c r="AJ214" s="52"/>
      <c r="AK214" s="25"/>
      <c r="AL214" s="117"/>
      <c r="AM214" s="52"/>
      <c r="AN214" s="25"/>
      <c r="AO214" s="117"/>
      <c r="AP214" s="52"/>
      <c r="AQ214" s="25"/>
      <c r="AR214" s="117"/>
      <c r="AS214" s="52"/>
      <c r="AT214" s="25"/>
      <c r="AU214" s="346"/>
      <c r="AV214" s="587">
        <f t="shared" si="47"/>
        <v>0</v>
      </c>
      <c r="AW214" s="297">
        <f>COUNTIF(O214:Y214:AI214:AV214,"&gt;0")</f>
        <v>1</v>
      </c>
      <c r="AX214" s="296">
        <f t="shared" si="43"/>
        <v>0</v>
      </c>
      <c r="AY214" s="129">
        <f t="shared" si="44"/>
        <v>521</v>
      </c>
    </row>
    <row r="215" spans="1:51" ht="15.75" customHeight="1" thickBot="1">
      <c r="A215" s="168">
        <v>10</v>
      </c>
      <c r="B215" s="189" t="s">
        <v>102</v>
      </c>
      <c r="C215" s="169" t="s">
        <v>101</v>
      </c>
      <c r="D215" s="123" t="s">
        <v>74</v>
      </c>
      <c r="E215" s="190" t="s">
        <v>83</v>
      </c>
      <c r="F215" s="177">
        <v>7.09</v>
      </c>
      <c r="G215" s="84">
        <v>8.93</v>
      </c>
      <c r="H215" s="111">
        <v>506</v>
      </c>
      <c r="I215" s="83"/>
      <c r="J215" s="84"/>
      <c r="K215" s="111"/>
      <c r="L215" s="83"/>
      <c r="M215" s="387"/>
      <c r="N215" s="136"/>
      <c r="O215" s="350">
        <f t="shared" si="42"/>
        <v>506</v>
      </c>
      <c r="P215" s="240"/>
      <c r="Q215" s="284"/>
      <c r="R215" s="190"/>
      <c r="S215" s="240"/>
      <c r="T215" s="284"/>
      <c r="U215" s="190"/>
      <c r="V215" s="240"/>
      <c r="W215" s="284"/>
      <c r="X215" s="190"/>
      <c r="Y215" s="574">
        <f t="shared" si="45"/>
        <v>0</v>
      </c>
      <c r="Z215" s="37"/>
      <c r="AA215" s="10"/>
      <c r="AB215" s="36"/>
      <c r="AC215" s="37"/>
      <c r="AD215" s="10"/>
      <c r="AE215" s="36"/>
      <c r="AF215" s="37"/>
      <c r="AG215" s="10"/>
      <c r="AH215" s="36"/>
      <c r="AI215" s="574">
        <f t="shared" si="46"/>
        <v>0</v>
      </c>
      <c r="AJ215" s="128"/>
      <c r="AK215" s="100"/>
      <c r="AL215" s="144"/>
      <c r="AM215" s="128"/>
      <c r="AN215" s="100"/>
      <c r="AO215" s="144"/>
      <c r="AP215" s="128"/>
      <c r="AQ215" s="100"/>
      <c r="AR215" s="144"/>
      <c r="AS215" s="128"/>
      <c r="AT215" s="100"/>
      <c r="AU215" s="569"/>
      <c r="AV215" s="587">
        <f t="shared" si="47"/>
        <v>0</v>
      </c>
      <c r="AW215" s="297">
        <f>COUNTIF(O215:Y215:AI215:AV215,"&gt;0")</f>
        <v>1</v>
      </c>
      <c r="AX215" s="296">
        <f t="shared" si="43"/>
        <v>0</v>
      </c>
      <c r="AY215" s="129">
        <f t="shared" si="44"/>
        <v>506</v>
      </c>
    </row>
    <row r="216" spans="1:51" ht="15.75" customHeight="1" thickBot="1">
      <c r="A216" s="168">
        <v>11</v>
      </c>
      <c r="B216" s="179" t="s">
        <v>338</v>
      </c>
      <c r="C216" s="185" t="s">
        <v>310</v>
      </c>
      <c r="D216" s="180" t="s">
        <v>94</v>
      </c>
      <c r="E216" s="470" t="s">
        <v>84</v>
      </c>
      <c r="F216" s="177">
        <v>7.18</v>
      </c>
      <c r="G216" s="360">
        <v>7.96</v>
      </c>
      <c r="H216" s="136">
        <v>448</v>
      </c>
      <c r="I216" s="223">
        <v>24.69</v>
      </c>
      <c r="J216" s="360">
        <v>27.52</v>
      </c>
      <c r="K216" s="136">
        <v>477</v>
      </c>
      <c r="L216" s="223"/>
      <c r="M216" s="387"/>
      <c r="N216" s="136"/>
      <c r="O216" s="350">
        <f t="shared" si="42"/>
        <v>477</v>
      </c>
      <c r="P216" s="201"/>
      <c r="Q216" s="280"/>
      <c r="R216" s="152"/>
      <c r="S216" s="201"/>
      <c r="T216" s="280"/>
      <c r="U216" s="152"/>
      <c r="V216" s="201"/>
      <c r="W216" s="280"/>
      <c r="X216" s="152"/>
      <c r="Y216" s="574">
        <f t="shared" si="45"/>
        <v>0</v>
      </c>
      <c r="Z216" s="50"/>
      <c r="AA216" s="294"/>
      <c r="AB216" s="398"/>
      <c r="AC216" s="50"/>
      <c r="AD216" s="294"/>
      <c r="AE216" s="42"/>
      <c r="AF216" s="40"/>
      <c r="AG216" s="41"/>
      <c r="AH216" s="42"/>
      <c r="AI216" s="574">
        <f t="shared" si="46"/>
        <v>0</v>
      </c>
      <c r="AJ216" s="52"/>
      <c r="AK216" s="25"/>
      <c r="AL216" s="117"/>
      <c r="AM216" s="52"/>
      <c r="AN216" s="25"/>
      <c r="AO216" s="117"/>
      <c r="AP216" s="52"/>
      <c r="AQ216" s="25"/>
      <c r="AR216" s="117"/>
      <c r="AS216" s="52"/>
      <c r="AT216" s="25"/>
      <c r="AU216" s="346"/>
      <c r="AV216" s="587">
        <f t="shared" si="47"/>
        <v>0</v>
      </c>
      <c r="AW216" s="297">
        <f>COUNTIF(O216:Y216:AI216:AV216,"&gt;0")</f>
        <v>1</v>
      </c>
      <c r="AX216" s="296">
        <f t="shared" si="43"/>
        <v>0</v>
      </c>
      <c r="AY216" s="129">
        <f t="shared" si="44"/>
        <v>477</v>
      </c>
    </row>
    <row r="217" spans="1:51" ht="15.75" customHeight="1" thickBot="1">
      <c r="A217" s="168">
        <v>12</v>
      </c>
      <c r="B217" s="189" t="s">
        <v>98</v>
      </c>
      <c r="C217" s="169" t="s">
        <v>70</v>
      </c>
      <c r="D217" s="123" t="s">
        <v>88</v>
      </c>
      <c r="E217" s="190" t="s">
        <v>85</v>
      </c>
      <c r="F217" s="223">
        <v>8.11</v>
      </c>
      <c r="G217" s="360">
        <v>8.4</v>
      </c>
      <c r="H217" s="136">
        <v>474</v>
      </c>
      <c r="I217" s="223">
        <v>24.34</v>
      </c>
      <c r="J217" s="360">
        <v>25.23</v>
      </c>
      <c r="K217" s="136">
        <v>436</v>
      </c>
      <c r="L217" s="223">
        <v>18.28</v>
      </c>
      <c r="M217" s="387">
        <v>19.41</v>
      </c>
      <c r="N217" s="136">
        <v>326</v>
      </c>
      <c r="O217" s="350">
        <f t="shared" si="42"/>
        <v>474</v>
      </c>
      <c r="P217" s="194"/>
      <c r="Q217" s="285"/>
      <c r="R217" s="208"/>
      <c r="S217" s="194"/>
      <c r="T217" s="285"/>
      <c r="U217" s="208"/>
      <c r="V217" s="194"/>
      <c r="W217" s="285"/>
      <c r="X217" s="208"/>
      <c r="Y217" s="574">
        <f t="shared" si="45"/>
        <v>0</v>
      </c>
      <c r="Z217" s="85"/>
      <c r="AA217" s="86"/>
      <c r="AB217" s="113"/>
      <c r="AC217" s="85"/>
      <c r="AD217" s="86"/>
      <c r="AE217" s="113"/>
      <c r="AF217" s="85"/>
      <c r="AG217" s="86"/>
      <c r="AH217" s="113"/>
      <c r="AI217" s="574">
        <f t="shared" si="46"/>
        <v>0</v>
      </c>
      <c r="AJ217" s="87"/>
      <c r="AK217" s="88"/>
      <c r="AL217" s="115"/>
      <c r="AM217" s="87"/>
      <c r="AN217" s="88"/>
      <c r="AO217" s="115"/>
      <c r="AP217" s="87"/>
      <c r="AQ217" s="88"/>
      <c r="AR217" s="115"/>
      <c r="AS217" s="87"/>
      <c r="AT217" s="88"/>
      <c r="AU217" s="308"/>
      <c r="AV217" s="587">
        <f t="shared" si="47"/>
        <v>0</v>
      </c>
      <c r="AW217" s="297">
        <f>COUNTIF(O217:Y217:AI217:AV217,"&gt;0")</f>
        <v>1</v>
      </c>
      <c r="AX217" s="296">
        <f t="shared" si="43"/>
        <v>0</v>
      </c>
      <c r="AY217" s="129">
        <f t="shared" si="44"/>
        <v>474</v>
      </c>
    </row>
    <row r="218" spans="1:51" ht="15.75" customHeight="1" thickBot="1">
      <c r="A218" s="168">
        <v>13</v>
      </c>
      <c r="B218" s="191" t="s">
        <v>54</v>
      </c>
      <c r="C218" s="173" t="s">
        <v>292</v>
      </c>
      <c r="D218" s="165" t="s">
        <v>2</v>
      </c>
      <c r="E218" s="192" t="s">
        <v>83</v>
      </c>
      <c r="F218" s="177">
        <v>6.11</v>
      </c>
      <c r="G218" s="84">
        <v>7.7</v>
      </c>
      <c r="H218" s="111">
        <v>432</v>
      </c>
      <c r="I218" s="83"/>
      <c r="J218" s="84"/>
      <c r="K218" s="111"/>
      <c r="L218" s="83"/>
      <c r="M218" s="90"/>
      <c r="N218" s="111"/>
      <c r="O218" s="350">
        <f t="shared" si="42"/>
        <v>432</v>
      </c>
      <c r="P218" s="240"/>
      <c r="Q218" s="284"/>
      <c r="R218" s="190"/>
      <c r="S218" s="240"/>
      <c r="T218" s="284"/>
      <c r="U218" s="190"/>
      <c r="V218" s="240"/>
      <c r="W218" s="284"/>
      <c r="X218" s="190"/>
      <c r="Y218" s="574">
        <f t="shared" si="45"/>
        <v>0</v>
      </c>
      <c r="Z218" s="37"/>
      <c r="AA218" s="10"/>
      <c r="AB218" s="36"/>
      <c r="AC218" s="37"/>
      <c r="AD218" s="10"/>
      <c r="AE218" s="36"/>
      <c r="AF218" s="37"/>
      <c r="AG218" s="10"/>
      <c r="AH218" s="36"/>
      <c r="AI218" s="574">
        <f t="shared" si="46"/>
        <v>0</v>
      </c>
      <c r="AJ218" s="128"/>
      <c r="AK218" s="100"/>
      <c r="AL218" s="144"/>
      <c r="AM218" s="128"/>
      <c r="AN218" s="100"/>
      <c r="AO218" s="144"/>
      <c r="AP218" s="128"/>
      <c r="AQ218" s="100"/>
      <c r="AR218" s="144"/>
      <c r="AS218" s="128"/>
      <c r="AT218" s="100"/>
      <c r="AU218" s="569"/>
      <c r="AV218" s="587">
        <f t="shared" si="47"/>
        <v>0</v>
      </c>
      <c r="AW218" s="297">
        <f>COUNTIF(O218:Y218:AI218:AV218,"&gt;0")</f>
        <v>1</v>
      </c>
      <c r="AX218" s="296">
        <f t="shared" si="43"/>
        <v>0</v>
      </c>
      <c r="AY218" s="129">
        <f t="shared" si="44"/>
        <v>432</v>
      </c>
    </row>
    <row r="219" spans="1:51" ht="15.75" customHeight="1" thickBot="1">
      <c r="A219" s="168">
        <v>14</v>
      </c>
      <c r="B219" s="191" t="s">
        <v>339</v>
      </c>
      <c r="C219" s="173" t="s">
        <v>340</v>
      </c>
      <c r="D219" s="165" t="s">
        <v>11</v>
      </c>
      <c r="E219" s="192" t="s">
        <v>84</v>
      </c>
      <c r="F219" s="177">
        <v>6.59</v>
      </c>
      <c r="G219" s="84">
        <v>7.31</v>
      </c>
      <c r="H219" s="111">
        <v>409</v>
      </c>
      <c r="I219" s="83">
        <v>14.92</v>
      </c>
      <c r="J219" s="84">
        <v>16.63</v>
      </c>
      <c r="K219" s="111">
        <v>280</v>
      </c>
      <c r="L219" s="83">
        <v>13.88</v>
      </c>
      <c r="M219" s="10">
        <v>15.92</v>
      </c>
      <c r="N219" s="36">
        <v>263</v>
      </c>
      <c r="O219" s="350">
        <f t="shared" si="42"/>
        <v>409</v>
      </c>
      <c r="P219" s="189"/>
      <c r="Q219" s="539"/>
      <c r="R219" s="540"/>
      <c r="S219" s="189"/>
      <c r="T219" s="539"/>
      <c r="U219" s="540"/>
      <c r="V219" s="189"/>
      <c r="W219" s="539"/>
      <c r="X219" s="540"/>
      <c r="Y219" s="574">
        <f t="shared" si="45"/>
        <v>0</v>
      </c>
      <c r="Z219" s="37"/>
      <c r="AA219" s="10"/>
      <c r="AB219" s="36"/>
      <c r="AC219" s="37"/>
      <c r="AD219" s="10"/>
      <c r="AE219" s="36"/>
      <c r="AF219" s="37"/>
      <c r="AG219" s="10"/>
      <c r="AH219" s="36"/>
      <c r="AI219" s="574">
        <f t="shared" si="46"/>
        <v>0</v>
      </c>
      <c r="AJ219" s="128"/>
      <c r="AK219" s="100"/>
      <c r="AL219" s="144"/>
      <c r="AM219" s="128"/>
      <c r="AN219" s="100"/>
      <c r="AO219" s="144"/>
      <c r="AP219" s="128"/>
      <c r="AQ219" s="100"/>
      <c r="AR219" s="144"/>
      <c r="AS219" s="128"/>
      <c r="AT219" s="100"/>
      <c r="AU219" s="569"/>
      <c r="AV219" s="587">
        <f t="shared" si="47"/>
        <v>0</v>
      </c>
      <c r="AW219" s="297">
        <f>COUNTIF(O219:Y219:AI219:AV219,"&gt;0")</f>
        <v>1</v>
      </c>
      <c r="AX219" s="296">
        <f t="shared" si="43"/>
        <v>0</v>
      </c>
      <c r="AY219" s="129">
        <f t="shared" si="44"/>
        <v>409</v>
      </c>
    </row>
    <row r="220" spans="1:51" ht="15.75" customHeight="1" thickBot="1">
      <c r="A220" s="132">
        <v>15</v>
      </c>
      <c r="B220" s="191" t="s">
        <v>305</v>
      </c>
      <c r="C220" s="173" t="s">
        <v>53</v>
      </c>
      <c r="D220" s="165" t="s">
        <v>13</v>
      </c>
      <c r="E220" s="192" t="s">
        <v>81</v>
      </c>
      <c r="F220" s="177">
        <v>5.85</v>
      </c>
      <c r="G220" s="84">
        <v>6.98</v>
      </c>
      <c r="H220" s="111">
        <v>389</v>
      </c>
      <c r="I220" s="83"/>
      <c r="J220" s="84"/>
      <c r="K220" s="111"/>
      <c r="L220" s="83"/>
      <c r="M220" s="90"/>
      <c r="N220" s="111"/>
      <c r="O220" s="350">
        <f t="shared" si="42"/>
        <v>389</v>
      </c>
      <c r="P220" s="240"/>
      <c r="Q220" s="284"/>
      <c r="R220" s="190"/>
      <c r="S220" s="240"/>
      <c r="T220" s="284"/>
      <c r="U220" s="190"/>
      <c r="V220" s="240"/>
      <c r="W220" s="284"/>
      <c r="X220" s="190"/>
      <c r="Y220" s="574">
        <f t="shared" si="45"/>
        <v>0</v>
      </c>
      <c r="Z220" s="37"/>
      <c r="AA220" s="10"/>
      <c r="AB220" s="36"/>
      <c r="AC220" s="37"/>
      <c r="AD220" s="10"/>
      <c r="AE220" s="36"/>
      <c r="AF220" s="37"/>
      <c r="AG220" s="10"/>
      <c r="AH220" s="36"/>
      <c r="AI220" s="574">
        <f t="shared" si="46"/>
        <v>0</v>
      </c>
      <c r="AJ220" s="128"/>
      <c r="AK220" s="100"/>
      <c r="AL220" s="144"/>
      <c r="AM220" s="128"/>
      <c r="AN220" s="100"/>
      <c r="AO220" s="144"/>
      <c r="AP220" s="128"/>
      <c r="AQ220" s="100"/>
      <c r="AR220" s="144"/>
      <c r="AS220" s="128"/>
      <c r="AT220" s="100"/>
      <c r="AU220" s="569"/>
      <c r="AV220" s="587">
        <f t="shared" si="47"/>
        <v>0</v>
      </c>
      <c r="AW220" s="297">
        <f>COUNTIF(O220:Y220:AI220:AV220,"&gt;0")</f>
        <v>1</v>
      </c>
      <c r="AX220" s="296">
        <f t="shared" si="43"/>
        <v>0</v>
      </c>
      <c r="AY220" s="129">
        <f t="shared" si="44"/>
        <v>389</v>
      </c>
    </row>
    <row r="221" spans="1:51" ht="15.75" customHeight="1" thickBot="1">
      <c r="A221" s="132">
        <v>16</v>
      </c>
      <c r="B221" s="128" t="s">
        <v>99</v>
      </c>
      <c r="C221" s="81" t="s">
        <v>93</v>
      </c>
      <c r="D221" s="100" t="s">
        <v>88</v>
      </c>
      <c r="E221" s="103" t="s">
        <v>84</v>
      </c>
      <c r="F221" s="443">
        <v>6.1</v>
      </c>
      <c r="G221" s="311">
        <v>6.77</v>
      </c>
      <c r="H221" s="136">
        <v>377</v>
      </c>
      <c r="I221" s="223">
        <v>15.39</v>
      </c>
      <c r="J221" s="311">
        <v>17.15</v>
      </c>
      <c r="K221" s="136">
        <v>289</v>
      </c>
      <c r="L221" s="223">
        <v>13.08</v>
      </c>
      <c r="M221" s="387">
        <v>15</v>
      </c>
      <c r="N221" s="136">
        <v>247</v>
      </c>
      <c r="O221" s="350">
        <f t="shared" si="42"/>
        <v>377</v>
      </c>
      <c r="P221" s="201"/>
      <c r="Q221" s="280"/>
      <c r="R221" s="152"/>
      <c r="S221" s="201"/>
      <c r="T221" s="280"/>
      <c r="U221" s="152"/>
      <c r="V221" s="201"/>
      <c r="W221" s="280"/>
      <c r="X221" s="152"/>
      <c r="Y221" s="574">
        <f t="shared" si="45"/>
        <v>0</v>
      </c>
      <c r="Z221" s="50"/>
      <c r="AA221" s="294"/>
      <c r="AB221" s="398"/>
      <c r="AC221" s="50"/>
      <c r="AD221" s="294"/>
      <c r="AE221" s="42"/>
      <c r="AF221" s="40"/>
      <c r="AG221" s="41"/>
      <c r="AH221" s="42"/>
      <c r="AI221" s="574">
        <f t="shared" si="46"/>
        <v>0</v>
      </c>
      <c r="AJ221" s="52"/>
      <c r="AK221" s="25"/>
      <c r="AL221" s="117"/>
      <c r="AM221" s="52"/>
      <c r="AN221" s="25"/>
      <c r="AO221" s="117"/>
      <c r="AP221" s="52"/>
      <c r="AQ221" s="25"/>
      <c r="AR221" s="117"/>
      <c r="AS221" s="52"/>
      <c r="AT221" s="25"/>
      <c r="AU221" s="346"/>
      <c r="AV221" s="587">
        <f t="shared" si="47"/>
        <v>0</v>
      </c>
      <c r="AW221" s="297">
        <f>COUNTIF(O221:Y221:AI221:AV221,"&gt;0")</f>
        <v>1</v>
      </c>
      <c r="AX221" s="296">
        <f t="shared" si="43"/>
        <v>0</v>
      </c>
      <c r="AY221" s="129">
        <f t="shared" si="44"/>
        <v>377</v>
      </c>
    </row>
    <row r="222" spans="1:51" ht="15.75" customHeight="1" thickBot="1">
      <c r="A222" s="478">
        <v>17</v>
      </c>
      <c r="B222" s="179" t="s">
        <v>46</v>
      </c>
      <c r="C222" s="180" t="s">
        <v>47</v>
      </c>
      <c r="D222" s="180" t="s">
        <v>22</v>
      </c>
      <c r="E222" s="470" t="s">
        <v>84</v>
      </c>
      <c r="F222" s="479"/>
      <c r="G222" s="84"/>
      <c r="H222" s="111"/>
      <c r="I222" s="83">
        <v>17.57</v>
      </c>
      <c r="J222" s="84">
        <v>19.59</v>
      </c>
      <c r="K222" s="111">
        <v>333</v>
      </c>
      <c r="L222" s="83">
        <v>18.81</v>
      </c>
      <c r="M222" s="387">
        <v>21.58</v>
      </c>
      <c r="N222" s="136">
        <v>365</v>
      </c>
      <c r="O222" s="350">
        <f t="shared" si="42"/>
        <v>365</v>
      </c>
      <c r="P222" s="176"/>
      <c r="Q222" s="276"/>
      <c r="R222" s="125"/>
      <c r="S222" s="176"/>
      <c r="T222" s="276"/>
      <c r="U222" s="125"/>
      <c r="V222" s="176"/>
      <c r="W222" s="276"/>
      <c r="X222" s="125"/>
      <c r="Y222" s="574">
        <f t="shared" si="45"/>
        <v>0</v>
      </c>
      <c r="Z222" s="37"/>
      <c r="AA222" s="10"/>
      <c r="AB222" s="36"/>
      <c r="AC222" s="37"/>
      <c r="AD222" s="10"/>
      <c r="AE222" s="36"/>
      <c r="AF222" s="37"/>
      <c r="AG222" s="10"/>
      <c r="AH222" s="36"/>
      <c r="AI222" s="574">
        <f t="shared" si="46"/>
        <v>0</v>
      </c>
      <c r="AJ222" s="37"/>
      <c r="AK222" s="10"/>
      <c r="AL222" s="36"/>
      <c r="AM222" s="37"/>
      <c r="AN222" s="10"/>
      <c r="AO222" s="36"/>
      <c r="AP222" s="37"/>
      <c r="AQ222" s="10"/>
      <c r="AR222" s="36"/>
      <c r="AS222" s="37"/>
      <c r="AT222" s="10"/>
      <c r="AU222" s="44"/>
      <c r="AV222" s="587">
        <f t="shared" si="47"/>
        <v>0</v>
      </c>
      <c r="AW222" s="297">
        <f>COUNTIF(O222:Y222:AI222:AV222,"&gt;0")</f>
        <v>1</v>
      </c>
      <c r="AX222" s="296">
        <f t="shared" si="43"/>
        <v>0</v>
      </c>
      <c r="AY222" s="129">
        <f t="shared" si="44"/>
        <v>365</v>
      </c>
    </row>
    <row r="223" spans="1:51" ht="15.75" customHeight="1" thickBot="1">
      <c r="A223" s="168">
        <v>18</v>
      </c>
      <c r="B223" s="179" t="s">
        <v>345</v>
      </c>
      <c r="C223" s="180" t="s">
        <v>344</v>
      </c>
      <c r="D223" s="180" t="s">
        <v>12</v>
      </c>
      <c r="E223" s="470" t="s">
        <v>83</v>
      </c>
      <c r="F223" s="479"/>
      <c r="G223" s="84"/>
      <c r="H223" s="111"/>
      <c r="I223" s="83"/>
      <c r="J223" s="84"/>
      <c r="K223" s="111"/>
      <c r="L223" s="83">
        <v>15.45</v>
      </c>
      <c r="M223" s="90">
        <v>20.31</v>
      </c>
      <c r="N223" s="111">
        <v>342</v>
      </c>
      <c r="O223" s="350">
        <f t="shared" si="42"/>
        <v>342</v>
      </c>
      <c r="P223" s="201"/>
      <c r="Q223" s="280"/>
      <c r="R223" s="152"/>
      <c r="S223" s="201"/>
      <c r="T223" s="280"/>
      <c r="U223" s="152"/>
      <c r="V223" s="201"/>
      <c r="W223" s="280"/>
      <c r="X223" s="152"/>
      <c r="Y223" s="574">
        <f t="shared" si="45"/>
        <v>0</v>
      </c>
      <c r="Z223" s="50"/>
      <c r="AA223" s="294"/>
      <c r="AB223" s="398"/>
      <c r="AC223" s="50"/>
      <c r="AD223" s="294"/>
      <c r="AE223" s="42"/>
      <c r="AF223" s="40"/>
      <c r="AG223" s="41"/>
      <c r="AH223" s="42"/>
      <c r="AI223" s="574">
        <f t="shared" si="46"/>
        <v>0</v>
      </c>
      <c r="AJ223" s="52"/>
      <c r="AK223" s="25"/>
      <c r="AL223" s="117"/>
      <c r="AM223" s="52"/>
      <c r="AN223" s="25"/>
      <c r="AO223" s="117"/>
      <c r="AP223" s="52"/>
      <c r="AQ223" s="25"/>
      <c r="AR223" s="117"/>
      <c r="AS223" s="52"/>
      <c r="AT223" s="25"/>
      <c r="AU223" s="346"/>
      <c r="AV223" s="587">
        <f t="shared" si="47"/>
        <v>0</v>
      </c>
      <c r="AW223" s="297">
        <f>COUNTIF(O223:Y223:AI223:AV223,"&gt;0")</f>
        <v>1</v>
      </c>
      <c r="AX223" s="296">
        <f t="shared" si="43"/>
        <v>0</v>
      </c>
      <c r="AY223" s="129">
        <f t="shared" si="44"/>
        <v>342</v>
      </c>
    </row>
    <row r="224" spans="1:51" ht="15.75" customHeight="1" thickBot="1">
      <c r="A224" s="168"/>
      <c r="B224" s="128"/>
      <c r="C224" s="100"/>
      <c r="D224" s="100"/>
      <c r="E224" s="144"/>
      <c r="F224" s="479"/>
      <c r="G224" s="84"/>
      <c r="H224" s="111"/>
      <c r="I224" s="83"/>
      <c r="J224" s="84"/>
      <c r="K224" s="111"/>
      <c r="L224" s="83"/>
      <c r="M224" s="90"/>
      <c r="N224" s="111"/>
      <c r="O224" s="350">
        <f t="shared" si="42"/>
        <v>0</v>
      </c>
      <c r="P224" s="240"/>
      <c r="Q224" s="284"/>
      <c r="R224" s="190"/>
      <c r="S224" s="240"/>
      <c r="T224" s="284"/>
      <c r="U224" s="190"/>
      <c r="V224" s="240"/>
      <c r="W224" s="284"/>
      <c r="X224" s="190"/>
      <c r="Y224" s="574">
        <f t="shared" si="45"/>
        <v>0</v>
      </c>
      <c r="Z224" s="37"/>
      <c r="AA224" s="10"/>
      <c r="AB224" s="36"/>
      <c r="AC224" s="37"/>
      <c r="AD224" s="10"/>
      <c r="AE224" s="36"/>
      <c r="AF224" s="37"/>
      <c r="AG224" s="10"/>
      <c r="AH224" s="36"/>
      <c r="AI224" s="574">
        <f t="shared" si="46"/>
        <v>0</v>
      </c>
      <c r="AJ224" s="128"/>
      <c r="AK224" s="100"/>
      <c r="AL224" s="144"/>
      <c r="AM224" s="128"/>
      <c r="AN224" s="100"/>
      <c r="AO224" s="144"/>
      <c r="AP224" s="128"/>
      <c r="AQ224" s="100"/>
      <c r="AR224" s="144"/>
      <c r="AS224" s="128"/>
      <c r="AT224" s="100"/>
      <c r="AU224" s="569"/>
      <c r="AV224" s="587">
        <f t="shared" si="47"/>
        <v>0</v>
      </c>
      <c r="AW224" s="297">
        <f>COUNTIF(O224:Y224:AI224:AV224,"&gt;0")</f>
        <v>0</v>
      </c>
      <c r="AX224" s="296">
        <f t="shared" si="43"/>
        <v>0</v>
      </c>
      <c r="AY224" s="129">
        <f t="shared" si="44"/>
        <v>0</v>
      </c>
    </row>
    <row r="225" spans="1:51" ht="15.75" customHeight="1" thickBot="1">
      <c r="A225" s="168"/>
      <c r="B225" s="128"/>
      <c r="C225" s="100"/>
      <c r="D225" s="100"/>
      <c r="E225" s="144"/>
      <c r="F225" s="479"/>
      <c r="G225" s="84"/>
      <c r="H225" s="111"/>
      <c r="I225" s="83"/>
      <c r="J225" s="84"/>
      <c r="K225" s="111"/>
      <c r="L225" s="83"/>
      <c r="M225" s="90"/>
      <c r="N225" s="111"/>
      <c r="O225" s="350">
        <f t="shared" si="42"/>
        <v>0</v>
      </c>
      <c r="P225" s="240"/>
      <c r="Q225" s="284"/>
      <c r="R225" s="190"/>
      <c r="S225" s="240"/>
      <c r="T225" s="284"/>
      <c r="U225" s="190"/>
      <c r="V225" s="240"/>
      <c r="W225" s="284"/>
      <c r="X225" s="190"/>
      <c r="Y225" s="574">
        <f t="shared" si="45"/>
        <v>0</v>
      </c>
      <c r="Z225" s="37"/>
      <c r="AA225" s="10"/>
      <c r="AB225" s="36"/>
      <c r="AC225" s="37"/>
      <c r="AD225" s="10"/>
      <c r="AE225" s="36"/>
      <c r="AF225" s="37"/>
      <c r="AG225" s="10"/>
      <c r="AH225" s="36"/>
      <c r="AI225" s="574">
        <f t="shared" si="46"/>
        <v>0</v>
      </c>
      <c r="AJ225" s="128"/>
      <c r="AK225" s="100"/>
      <c r="AL225" s="144"/>
      <c r="AM225" s="128"/>
      <c r="AN225" s="100"/>
      <c r="AO225" s="144"/>
      <c r="AP225" s="128"/>
      <c r="AQ225" s="100"/>
      <c r="AR225" s="144"/>
      <c r="AS225" s="128"/>
      <c r="AT225" s="100"/>
      <c r="AU225" s="569"/>
      <c r="AV225" s="587">
        <f t="shared" si="47"/>
        <v>0</v>
      </c>
      <c r="AW225" s="297">
        <f>COUNTIF(O225:Y225:AI225:AV225,"&gt;0")</f>
        <v>0</v>
      </c>
      <c r="AX225" s="296">
        <f t="shared" si="43"/>
        <v>0</v>
      </c>
      <c r="AY225" s="129">
        <f t="shared" si="44"/>
        <v>0</v>
      </c>
    </row>
    <row r="226" spans="1:51" ht="15.75" customHeight="1" thickBot="1">
      <c r="A226" s="168"/>
      <c r="B226" s="128"/>
      <c r="C226" s="100"/>
      <c r="D226" s="100"/>
      <c r="E226" s="144"/>
      <c r="F226" s="479"/>
      <c r="G226" s="84"/>
      <c r="H226" s="111"/>
      <c r="I226" s="83"/>
      <c r="J226" s="84"/>
      <c r="K226" s="111"/>
      <c r="L226" s="83"/>
      <c r="M226" s="90"/>
      <c r="N226" s="111"/>
      <c r="O226" s="350">
        <f t="shared" si="42"/>
        <v>0</v>
      </c>
      <c r="P226" s="240"/>
      <c r="Q226" s="284"/>
      <c r="R226" s="190"/>
      <c r="S226" s="240"/>
      <c r="T226" s="284"/>
      <c r="U226" s="190"/>
      <c r="V226" s="240"/>
      <c r="W226" s="284"/>
      <c r="X226" s="190"/>
      <c r="Y226" s="574">
        <f t="shared" si="45"/>
        <v>0</v>
      </c>
      <c r="Z226" s="37"/>
      <c r="AA226" s="10"/>
      <c r="AB226" s="36"/>
      <c r="AC226" s="37"/>
      <c r="AD226" s="10"/>
      <c r="AE226" s="36"/>
      <c r="AF226" s="37"/>
      <c r="AG226" s="10"/>
      <c r="AH226" s="36"/>
      <c r="AI226" s="574">
        <f t="shared" si="46"/>
        <v>0</v>
      </c>
      <c r="AJ226" s="128"/>
      <c r="AK226" s="100"/>
      <c r="AL226" s="144"/>
      <c r="AM226" s="128"/>
      <c r="AN226" s="100"/>
      <c r="AO226" s="144"/>
      <c r="AP226" s="128"/>
      <c r="AQ226" s="100"/>
      <c r="AR226" s="144"/>
      <c r="AS226" s="128"/>
      <c r="AT226" s="100"/>
      <c r="AU226" s="569"/>
      <c r="AV226" s="587">
        <f t="shared" si="47"/>
        <v>0</v>
      </c>
      <c r="AW226" s="297">
        <f>COUNTIF(O226:Y226:AI226:AV226,"&gt;0")</f>
        <v>0</v>
      </c>
      <c r="AX226" s="296">
        <f t="shared" si="43"/>
        <v>0</v>
      </c>
      <c r="AY226" s="129">
        <f t="shared" si="44"/>
        <v>0</v>
      </c>
    </row>
    <row r="227" spans="1:51" ht="15.75" customHeight="1" thickBot="1">
      <c r="A227" s="168"/>
      <c r="B227" s="191"/>
      <c r="C227" s="173"/>
      <c r="D227" s="165"/>
      <c r="E227" s="192"/>
      <c r="F227" s="177"/>
      <c r="G227" s="84"/>
      <c r="H227" s="111"/>
      <c r="I227" s="83"/>
      <c r="J227" s="84"/>
      <c r="K227" s="111"/>
      <c r="L227" s="83"/>
      <c r="M227" s="90"/>
      <c r="N227" s="111"/>
      <c r="O227" s="350">
        <f t="shared" si="42"/>
        <v>0</v>
      </c>
      <c r="P227" s="240"/>
      <c r="Q227" s="284"/>
      <c r="R227" s="190"/>
      <c r="S227" s="240"/>
      <c r="T227" s="284"/>
      <c r="U227" s="190"/>
      <c r="V227" s="240"/>
      <c r="W227" s="284"/>
      <c r="X227" s="190"/>
      <c r="Y227" s="574">
        <f t="shared" si="45"/>
        <v>0</v>
      </c>
      <c r="Z227" s="37"/>
      <c r="AA227" s="10"/>
      <c r="AB227" s="36"/>
      <c r="AC227" s="37"/>
      <c r="AD227" s="10"/>
      <c r="AE227" s="36"/>
      <c r="AF227" s="37"/>
      <c r="AG227" s="10"/>
      <c r="AH227" s="36"/>
      <c r="AI227" s="574">
        <f t="shared" si="46"/>
        <v>0</v>
      </c>
      <c r="AJ227" s="128"/>
      <c r="AK227" s="100"/>
      <c r="AL227" s="144"/>
      <c r="AM227" s="128"/>
      <c r="AN227" s="100"/>
      <c r="AO227" s="144"/>
      <c r="AP227" s="128"/>
      <c r="AQ227" s="100"/>
      <c r="AR227" s="144"/>
      <c r="AS227" s="128"/>
      <c r="AT227" s="100"/>
      <c r="AU227" s="569"/>
      <c r="AV227" s="587">
        <f t="shared" si="47"/>
        <v>0</v>
      </c>
      <c r="AW227" s="297">
        <f>COUNTIF(O227:Y227:AI227:AV227,"&gt;0")</f>
        <v>0</v>
      </c>
      <c r="AX227" s="296">
        <f t="shared" si="43"/>
        <v>0</v>
      </c>
      <c r="AY227" s="129">
        <f t="shared" si="44"/>
        <v>0</v>
      </c>
    </row>
    <row r="228" spans="1:51" ht="15.75" customHeight="1" thickBot="1">
      <c r="A228" s="168"/>
      <c r="B228" s="203"/>
      <c r="C228" s="204"/>
      <c r="D228" s="204"/>
      <c r="E228" s="206"/>
      <c r="F228" s="178"/>
      <c r="G228" s="7"/>
      <c r="H228" s="36"/>
      <c r="I228" s="38"/>
      <c r="J228" s="7"/>
      <c r="K228" s="36"/>
      <c r="L228" s="38"/>
      <c r="M228" s="10"/>
      <c r="N228" s="36"/>
      <c r="O228" s="350">
        <f t="shared" si="42"/>
        <v>0</v>
      </c>
      <c r="P228" s="176"/>
      <c r="Q228" s="276"/>
      <c r="R228" s="125"/>
      <c r="S228" s="176"/>
      <c r="T228" s="276"/>
      <c r="U228" s="125"/>
      <c r="V228" s="176"/>
      <c r="W228" s="276"/>
      <c r="X228" s="125"/>
      <c r="Y228" s="574">
        <f t="shared" si="45"/>
        <v>0</v>
      </c>
      <c r="Z228" s="37"/>
      <c r="AA228" s="10"/>
      <c r="AB228" s="36"/>
      <c r="AC228" s="37"/>
      <c r="AD228" s="10"/>
      <c r="AE228" s="36"/>
      <c r="AF228" s="37"/>
      <c r="AG228" s="10"/>
      <c r="AH228" s="36"/>
      <c r="AI228" s="574">
        <f t="shared" si="46"/>
        <v>0</v>
      </c>
      <c r="AJ228" s="37"/>
      <c r="AK228" s="10"/>
      <c r="AL228" s="36"/>
      <c r="AM228" s="37"/>
      <c r="AN228" s="10"/>
      <c r="AO228" s="36"/>
      <c r="AP228" s="37"/>
      <c r="AQ228" s="10"/>
      <c r="AR228" s="36"/>
      <c r="AS228" s="37"/>
      <c r="AT228" s="10"/>
      <c r="AU228" s="44"/>
      <c r="AV228" s="587">
        <f t="shared" si="47"/>
        <v>0</v>
      </c>
      <c r="AW228" s="297">
        <f>COUNTIF(O228:Y228:AI228:AV228,"&gt;0")</f>
        <v>0</v>
      </c>
      <c r="AX228" s="296">
        <f t="shared" si="43"/>
        <v>0</v>
      </c>
      <c r="AY228" s="129">
        <f t="shared" si="44"/>
        <v>0</v>
      </c>
    </row>
    <row r="229" spans="1:51" ht="15.75" customHeight="1" thickBot="1">
      <c r="A229" s="143"/>
      <c r="B229" s="239"/>
      <c r="C229" s="212"/>
      <c r="D229" s="104"/>
      <c r="E229" s="105"/>
      <c r="F229" s="423"/>
      <c r="G229" s="362"/>
      <c r="H229" s="137"/>
      <c r="I229" s="423"/>
      <c r="J229" s="362"/>
      <c r="K229" s="137"/>
      <c r="L229" s="423"/>
      <c r="M229" s="389"/>
      <c r="N229" s="137"/>
      <c r="O229" s="313">
        <f t="shared" si="42"/>
        <v>0</v>
      </c>
      <c r="P229" s="224"/>
      <c r="Q229" s="286"/>
      <c r="R229" s="214"/>
      <c r="S229" s="224"/>
      <c r="T229" s="286"/>
      <c r="U229" s="214"/>
      <c r="V229" s="224"/>
      <c r="W229" s="286"/>
      <c r="X229" s="214"/>
      <c r="Y229" s="575">
        <f t="shared" si="45"/>
        <v>0</v>
      </c>
      <c r="Z229" s="215"/>
      <c r="AA229" s="221"/>
      <c r="AB229" s="216"/>
      <c r="AC229" s="215"/>
      <c r="AD229" s="221"/>
      <c r="AE229" s="241"/>
      <c r="AF229" s="399"/>
      <c r="AG229" s="400"/>
      <c r="AH229" s="241"/>
      <c r="AI229" s="575">
        <f t="shared" si="46"/>
        <v>0</v>
      </c>
      <c r="AJ229" s="242"/>
      <c r="AK229" s="351"/>
      <c r="AL229" s="243"/>
      <c r="AM229" s="242"/>
      <c r="AN229" s="351"/>
      <c r="AO229" s="243"/>
      <c r="AP229" s="242"/>
      <c r="AQ229" s="351"/>
      <c r="AR229" s="243"/>
      <c r="AS229" s="242"/>
      <c r="AT229" s="351"/>
      <c r="AU229" s="570"/>
      <c r="AV229" s="578">
        <f t="shared" si="47"/>
        <v>0</v>
      </c>
      <c r="AW229" s="579">
        <f>COUNTIF(O229:Y229:AI229:AV229,"&gt;0")</f>
        <v>0</v>
      </c>
      <c r="AX229" s="329">
        <f t="shared" si="43"/>
        <v>0</v>
      </c>
      <c r="AY229" s="129">
        <f t="shared" si="44"/>
        <v>0</v>
      </c>
    </row>
  </sheetData>
  <sheetProtection/>
  <mergeCells count="34">
    <mergeCell ref="F10:O10"/>
    <mergeCell ref="F47:O47"/>
    <mergeCell ref="P47:Y47"/>
    <mergeCell ref="Z47:AI47"/>
    <mergeCell ref="Z10:AI10"/>
    <mergeCell ref="F82:O82"/>
    <mergeCell ref="P82:Y82"/>
    <mergeCell ref="Z82:AI82"/>
    <mergeCell ref="AJ106:AV106"/>
    <mergeCell ref="AJ82:AV82"/>
    <mergeCell ref="AJ47:AV47"/>
    <mergeCell ref="AJ204:AV204"/>
    <mergeCell ref="P10:Y10"/>
    <mergeCell ref="Z106:AI106"/>
    <mergeCell ref="Z150:AI150"/>
    <mergeCell ref="AJ10:AV10"/>
    <mergeCell ref="P150:Y150"/>
    <mergeCell ref="F174:O174"/>
    <mergeCell ref="AJ191:AV191"/>
    <mergeCell ref="AJ174:AV174"/>
    <mergeCell ref="P174:Y174"/>
    <mergeCell ref="Z174:AI174"/>
    <mergeCell ref="F150:O150"/>
    <mergeCell ref="AJ150:AV150"/>
    <mergeCell ref="A1:AE1"/>
    <mergeCell ref="A8:AE8"/>
    <mergeCell ref="F204:O204"/>
    <mergeCell ref="P204:Y204"/>
    <mergeCell ref="Z204:AI204"/>
    <mergeCell ref="P106:Y106"/>
    <mergeCell ref="F106:O106"/>
    <mergeCell ref="F191:O191"/>
    <mergeCell ref="P191:Y191"/>
    <mergeCell ref="Z191:AI191"/>
  </mergeCell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pceddy</dc:creator>
  <cp:keywords/>
  <dc:description/>
  <cp:lastModifiedBy>Ludo Van de Sande</cp:lastModifiedBy>
  <cp:lastPrinted>2013-08-03T10:52:28Z</cp:lastPrinted>
  <dcterms:created xsi:type="dcterms:W3CDTF">2011-05-10T17:02:15Z</dcterms:created>
  <dcterms:modified xsi:type="dcterms:W3CDTF">2016-05-19T06:22:33Z</dcterms:modified>
  <cp:category/>
  <cp:version/>
  <cp:contentType/>
  <cp:contentStatus/>
</cp:coreProperties>
</file>